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775" activeTab="0"/>
  </bookViews>
  <sheets>
    <sheet name="F" sheetId="1" r:id="rId1"/>
  </sheets>
  <definedNames/>
  <calcPr calcId="191029"/>
</workbook>
</file>

<file path=xl/sharedStrings.xml><?xml version="1.0" encoding="utf-8"?>
<sst xmlns="http://schemas.openxmlformats.org/spreadsheetml/2006/main" count="38" uniqueCount="29">
  <si>
    <t>Číslo položky</t>
  </si>
  <si>
    <t>Název položky</t>
  </si>
  <si>
    <t>Cena celkem
bez DPH</t>
  </si>
  <si>
    <t>Zrcadlová stěna 50 x 180 cm</t>
  </si>
  <si>
    <t>Věšáková stěna  100 x 180 cm</t>
  </si>
  <si>
    <t>Police závěsná   88 x 25 x 25 cm</t>
  </si>
  <si>
    <t>Nástěnné obložky k postelím rovné 200 cm, výška 57 cm</t>
  </si>
  <si>
    <t>Nástěnné obložky k postelím rovné 260 cm, výška 57 cm</t>
  </si>
  <si>
    <t>Nástěnné obložky k postelím rovné 91 cm, výška 57 cm</t>
  </si>
  <si>
    <t>Spižní skříň se zalištováním</t>
  </si>
  <si>
    <t>Skříň úložná 4-dílná vestavná, zališt. 170 x 61,8 x 252   cm</t>
  </si>
  <si>
    <r>
      <t xml:space="preserve">Kuchyňská linka  délka 240 cm    P/L provedení
</t>
    </r>
    <r>
      <rPr>
        <b/>
        <sz val="10"/>
        <color indexed="8"/>
        <rFont val="Arial"/>
        <family val="2"/>
      </rPr>
      <t>vč. sklokeramické vestavné dvouplotýnky a repase odsavače</t>
    </r>
  </si>
  <si>
    <t xml:space="preserve">Mezisoučet </t>
  </si>
  <si>
    <t>Jednotková cena bez DPH</t>
  </si>
  <si>
    <t>Sazba DPH</t>
  </si>
  <si>
    <t>DPH celkem</t>
  </si>
  <si>
    <t>Cena celkem
včetně DPH</t>
  </si>
  <si>
    <t xml:space="preserve">prvky vestavěného nábytku </t>
  </si>
  <si>
    <t>Počet kusů</t>
  </si>
  <si>
    <t>Obložení volného okraje dělící příčky</t>
  </si>
  <si>
    <t>Garnýž - dvojkolejnička</t>
  </si>
  <si>
    <t>DMTŽ</t>
  </si>
  <si>
    <t>Název:  Dodávka vestavěného  nábytku pro Palachovy koleje vchod F</t>
  </si>
  <si>
    <r>
      <t>Položkový rozpočet (</t>
    </r>
    <r>
      <rPr>
        <b/>
        <sz val="16"/>
        <color rgb="FFFF0000"/>
        <rFont val="Calibri"/>
        <family val="2"/>
        <scheme val="minor"/>
      </rPr>
      <t>2024)</t>
    </r>
    <r>
      <rPr>
        <b/>
        <sz val="16"/>
        <color theme="1"/>
        <rFont val="Calibri"/>
        <family val="2"/>
        <scheme val="minor"/>
      </rPr>
      <t xml:space="preserve"> - investice</t>
    </r>
  </si>
  <si>
    <t>Vestavěný nábytek - vchod F</t>
  </si>
  <si>
    <t>16x šestilůžková buňka  2.- 9. NP</t>
  </si>
  <si>
    <t>8x čtyřlůžková buňka  2.- 9. NP</t>
  </si>
  <si>
    <t>24x bytových jednotek v 2.- 9. NP</t>
  </si>
  <si>
    <t>Demontáž stávajícího nábytku a stávajících garnýží, likvidace odpadu a uložení na skládku, dle předložené specifikace - NUTNÁ PROHLÍDKA MÍSTA PLNĚNÍ (Kalkulace pro všech 24 bytů - soubor)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</si>
</sst>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164" fontId="3" fillId="2" borderId="0" xfId="0" applyNumberFormat="1" applyFont="1" applyFill="1"/>
    <xf numFmtId="0" fontId="3" fillId="2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/>
    <xf numFmtId="9" fontId="4" fillId="0" borderId="8" xfId="0" applyNumberFormat="1" applyFont="1" applyFill="1" applyBorder="1"/>
    <xf numFmtId="9" fontId="4" fillId="0" borderId="2" xfId="0" applyNumberFormat="1" applyFont="1" applyFill="1" applyBorder="1"/>
    <xf numFmtId="0" fontId="4" fillId="0" borderId="0" xfId="0" applyFont="1" applyFill="1"/>
    <xf numFmtId="0" fontId="4" fillId="0" borderId="0" xfId="0" applyFont="1"/>
    <xf numFmtId="164" fontId="4" fillId="0" borderId="0" xfId="0" applyNumberFormat="1" applyFont="1"/>
    <xf numFmtId="8" fontId="4" fillId="3" borderId="14" xfId="0" applyNumberFormat="1" applyFont="1" applyFill="1" applyBorder="1"/>
    <xf numFmtId="8" fontId="4" fillId="3" borderId="15" xfId="0" applyNumberFormat="1" applyFont="1" applyFill="1" applyBorder="1"/>
    <xf numFmtId="8" fontId="4" fillId="3" borderId="16" xfId="0" applyNumberFormat="1" applyFont="1" applyFill="1" applyBorder="1"/>
    <xf numFmtId="8" fontId="5" fillId="3" borderId="17" xfId="0" applyNumberFormat="1" applyFont="1" applyFill="1" applyBorder="1"/>
    <xf numFmtId="164" fontId="11" fillId="3" borderId="17" xfId="0" applyNumberFormat="1" applyFont="1" applyFill="1" applyBorder="1"/>
    <xf numFmtId="0" fontId="10" fillId="3" borderId="12" xfId="0" applyFont="1" applyFill="1" applyBorder="1" applyAlignment="1">
      <alignment horizontal="center" vertical="center" wrapText="1"/>
    </xf>
    <xf numFmtId="9" fontId="4" fillId="0" borderId="17" xfId="0" applyNumberFormat="1" applyFont="1" applyFill="1" applyBorder="1"/>
    <xf numFmtId="9" fontId="4" fillId="0" borderId="18" xfId="0" applyNumberFormat="1" applyFont="1" applyFill="1" applyBorder="1"/>
    <xf numFmtId="4" fontId="4" fillId="0" borderId="0" xfId="0" applyNumberFormat="1" applyFont="1" applyFill="1"/>
    <xf numFmtId="4" fontId="4" fillId="0" borderId="17" xfId="0" applyNumberFormat="1" applyFont="1" applyFill="1" applyBorder="1"/>
    <xf numFmtId="4" fontId="4" fillId="0" borderId="8" xfId="0" applyNumberFormat="1" applyFont="1" applyFill="1" applyBorder="1"/>
    <xf numFmtId="4" fontId="4" fillId="0" borderId="2" xfId="0" applyNumberFormat="1" applyFont="1" applyFill="1" applyBorder="1"/>
    <xf numFmtId="4" fontId="12" fillId="0" borderId="17" xfId="0" applyNumberFormat="1" applyFont="1" applyFill="1" applyBorder="1"/>
    <xf numFmtId="4" fontId="0" fillId="0" borderId="0" xfId="0" applyNumberFormat="1"/>
    <xf numFmtId="0" fontId="1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4" fillId="0" borderId="0" xfId="0" applyFont="1"/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19" fillId="0" borderId="17" xfId="0" applyNumberFormat="1" applyFont="1" applyFill="1" applyBorder="1"/>
    <xf numFmtId="4" fontId="1" fillId="0" borderId="8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2" fillId="0" borderId="17" xfId="0" applyNumberFormat="1" applyFont="1" applyFill="1" applyBorder="1"/>
    <xf numFmtId="4" fontId="2" fillId="0" borderId="17" xfId="0" applyNumberFormat="1" applyFont="1" applyFill="1" applyBorder="1" applyAlignment="1">
      <alignment vertical="center"/>
    </xf>
    <xf numFmtId="0" fontId="0" fillId="0" borderId="0" xfId="0" applyBorder="1"/>
    <xf numFmtId="164" fontId="18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vertical="center"/>
    </xf>
    <xf numFmtId="0" fontId="8" fillId="0" borderId="0" xfId="0" applyFont="1" applyBorder="1"/>
    <xf numFmtId="4" fontId="17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/>
    <xf numFmtId="4" fontId="4" fillId="0" borderId="1" xfId="0" applyNumberFormat="1" applyFont="1" applyFill="1" applyBorder="1"/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9" fontId="1" fillId="0" borderId="8" xfId="0" applyNumberFormat="1" applyFont="1" applyFill="1" applyBorder="1"/>
    <xf numFmtId="4" fontId="1" fillId="0" borderId="8" xfId="0" applyNumberFormat="1" applyFont="1" applyFill="1" applyBorder="1"/>
    <xf numFmtId="8" fontId="1" fillId="3" borderId="14" xfId="0" applyNumberFormat="1" applyFont="1" applyFill="1" applyBorder="1"/>
    <xf numFmtId="0" fontId="5" fillId="0" borderId="10" xfId="0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vertical="center"/>
    </xf>
    <xf numFmtId="4" fontId="1" fillId="4" borderId="20" xfId="0" applyNumberFormat="1" applyFont="1" applyFill="1" applyBorder="1" applyAlignment="1">
      <alignment vertical="center"/>
    </xf>
    <xf numFmtId="4" fontId="4" fillId="4" borderId="21" xfId="0" applyNumberFormat="1" applyFont="1" applyFill="1" applyBorder="1" applyAlignment="1">
      <alignment vertical="center"/>
    </xf>
    <xf numFmtId="4" fontId="4" fillId="4" borderId="22" xfId="0" applyNumberFormat="1" applyFont="1" applyFill="1" applyBorder="1" applyAlignment="1">
      <alignment vertical="center"/>
    </xf>
    <xf numFmtId="4" fontId="1" fillId="4" borderId="22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9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8" fontId="4" fillId="3" borderId="12" xfId="0" applyNumberFormat="1" applyFont="1" applyFill="1" applyBorder="1" applyAlignment="1">
      <alignment vertical="center"/>
    </xf>
    <xf numFmtId="8" fontId="20" fillId="0" borderId="0" xfId="0" applyNumberFormat="1" applyFont="1"/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110" zoomScaleNormal="110" workbookViewId="0" topLeftCell="A13">
      <selection activeCell="B40" sqref="B40"/>
    </sheetView>
  </sheetViews>
  <sheetFormatPr defaultColWidth="9.140625" defaultRowHeight="15"/>
  <cols>
    <col min="1" max="1" width="8.421875" style="0" customWidth="1"/>
    <col min="2" max="2" width="56.8515625" style="0" customWidth="1"/>
    <col min="3" max="3" width="5.421875" style="0" bestFit="1" customWidth="1"/>
    <col min="4" max="4" width="7.28125" style="1" customWidth="1"/>
    <col min="5" max="5" width="12.00390625" style="0" customWidth="1"/>
    <col min="6" max="6" width="5.8515625" style="0" customWidth="1"/>
    <col min="7" max="7" width="9.28125" style="0" customWidth="1"/>
    <col min="8" max="8" width="9.7109375" style="0" customWidth="1"/>
    <col min="9" max="9" width="13.421875" style="0" customWidth="1"/>
    <col min="10" max="10" width="16.140625" style="0" customWidth="1"/>
    <col min="12" max="12" width="11.8515625" style="0" bestFit="1" customWidth="1"/>
  </cols>
  <sheetData>
    <row r="1" s="1" customFormat="1" ht="48.75" customHeight="1">
      <c r="B1" s="52" t="s">
        <v>23</v>
      </c>
    </row>
    <row r="2" s="1" customFormat="1" ht="19.5" customHeight="1">
      <c r="B2" s="52"/>
    </row>
    <row r="3" spans="1:6" ht="30" customHeight="1">
      <c r="A3" s="93" t="s">
        <v>22</v>
      </c>
      <c r="B3" s="93"/>
      <c r="C3" s="93"/>
      <c r="D3" s="93"/>
      <c r="E3" s="93"/>
      <c r="F3" s="93"/>
    </row>
    <row r="4" spans="1:11" s="1" customFormat="1" ht="15.75" thickBot="1">
      <c r="A4" s="4" t="s">
        <v>17</v>
      </c>
      <c r="B4" s="5"/>
      <c r="C4" s="6"/>
      <c r="D4" s="7"/>
      <c r="E4" s="5"/>
      <c r="F4" s="21"/>
      <c r="G4" s="21"/>
      <c r="H4" s="21"/>
      <c r="J4" s="60"/>
      <c r="K4" s="60"/>
    </row>
    <row r="5" spans="1:11" ht="45.75" thickBot="1">
      <c r="A5" s="22" t="s">
        <v>0</v>
      </c>
      <c r="B5" s="23" t="s">
        <v>1</v>
      </c>
      <c r="C5" s="24" t="s">
        <v>18</v>
      </c>
      <c r="D5" s="25" t="s">
        <v>13</v>
      </c>
      <c r="E5" s="26" t="s">
        <v>2</v>
      </c>
      <c r="F5" s="27" t="s">
        <v>14</v>
      </c>
      <c r="G5" s="27" t="s">
        <v>15</v>
      </c>
      <c r="H5" s="40" t="s">
        <v>16</v>
      </c>
      <c r="J5" s="61"/>
      <c r="K5" s="60"/>
    </row>
    <row r="6" spans="1:11" ht="15.75" thickBot="1">
      <c r="A6" s="19"/>
      <c r="B6" s="49" t="s">
        <v>25</v>
      </c>
      <c r="C6" s="20"/>
      <c r="D6" s="65"/>
      <c r="E6" s="53"/>
      <c r="F6" s="32"/>
      <c r="G6" s="43"/>
      <c r="H6" s="32"/>
      <c r="J6" s="60"/>
      <c r="K6" s="60"/>
    </row>
    <row r="7" spans="1:11" ht="15">
      <c r="A7" s="16">
        <v>4</v>
      </c>
      <c r="B7" s="17" t="s">
        <v>3</v>
      </c>
      <c r="C7" s="18">
        <v>16</v>
      </c>
      <c r="D7" s="85">
        <v>0</v>
      </c>
      <c r="E7" s="56">
        <f aca="true" t="shared" si="0" ref="E7:E14">SUM(C7*D7)</f>
        <v>0</v>
      </c>
      <c r="F7" s="30">
        <v>0.21</v>
      </c>
      <c r="G7" s="45">
        <f aca="true" t="shared" si="1" ref="G7:G16">SUM(E7*F7)</f>
        <v>0</v>
      </c>
      <c r="H7" s="35">
        <f aca="true" t="shared" si="2" ref="H7:H16">SUM(E7+G7)</f>
        <v>0</v>
      </c>
      <c r="J7" s="62"/>
      <c r="K7" s="60"/>
    </row>
    <row r="8" spans="1:11" ht="15">
      <c r="A8" s="9">
        <v>5</v>
      </c>
      <c r="B8" s="10" t="s">
        <v>4</v>
      </c>
      <c r="C8" s="3">
        <v>16</v>
      </c>
      <c r="D8" s="82">
        <v>0</v>
      </c>
      <c r="E8" s="57">
        <f t="shared" si="0"/>
        <v>0</v>
      </c>
      <c r="F8" s="31">
        <v>0.21</v>
      </c>
      <c r="G8" s="46">
        <f t="shared" si="1"/>
        <v>0</v>
      </c>
      <c r="H8" s="36">
        <f t="shared" si="2"/>
        <v>0</v>
      </c>
      <c r="J8" s="62"/>
      <c r="K8" s="60"/>
    </row>
    <row r="9" spans="1:11" ht="15">
      <c r="A9" s="9">
        <v>12</v>
      </c>
      <c r="B9" s="12" t="s">
        <v>5</v>
      </c>
      <c r="C9" s="3">
        <v>96</v>
      </c>
      <c r="D9" s="82">
        <v>0</v>
      </c>
      <c r="E9" s="57">
        <f t="shared" si="0"/>
        <v>0</v>
      </c>
      <c r="F9" s="31">
        <v>0.21</v>
      </c>
      <c r="G9" s="46">
        <f t="shared" si="1"/>
        <v>0</v>
      </c>
      <c r="H9" s="36">
        <f t="shared" si="2"/>
        <v>0</v>
      </c>
      <c r="J9" s="62"/>
      <c r="K9" s="60"/>
    </row>
    <row r="10" spans="1:11" ht="15">
      <c r="A10" s="9">
        <v>13</v>
      </c>
      <c r="B10" s="12" t="s">
        <v>6</v>
      </c>
      <c r="C10" s="3">
        <v>80</v>
      </c>
      <c r="D10" s="82">
        <v>0</v>
      </c>
      <c r="E10" s="57">
        <f t="shared" si="0"/>
        <v>0</v>
      </c>
      <c r="F10" s="31">
        <v>0.21</v>
      </c>
      <c r="G10" s="46">
        <f t="shared" si="1"/>
        <v>0</v>
      </c>
      <c r="H10" s="36">
        <f t="shared" si="2"/>
        <v>0</v>
      </c>
      <c r="J10" s="62"/>
      <c r="K10" s="60"/>
    </row>
    <row r="11" spans="1:11" ht="15">
      <c r="A11" s="9">
        <v>14</v>
      </c>
      <c r="B11" s="12" t="s">
        <v>7</v>
      </c>
      <c r="C11" s="3">
        <v>16</v>
      </c>
      <c r="D11" s="82">
        <v>0</v>
      </c>
      <c r="E11" s="57">
        <f t="shared" si="0"/>
        <v>0</v>
      </c>
      <c r="F11" s="31">
        <v>0.21</v>
      </c>
      <c r="G11" s="46">
        <f t="shared" si="1"/>
        <v>0</v>
      </c>
      <c r="H11" s="36">
        <f t="shared" si="2"/>
        <v>0</v>
      </c>
      <c r="J11" s="62"/>
      <c r="K11" s="60"/>
    </row>
    <row r="12" spans="1:11" ht="15">
      <c r="A12" s="9">
        <v>15</v>
      </c>
      <c r="B12" s="12" t="s">
        <v>8</v>
      </c>
      <c r="C12" s="3">
        <v>32</v>
      </c>
      <c r="D12" s="82">
        <v>0</v>
      </c>
      <c r="E12" s="57">
        <f>SUM(C12*D12)</f>
        <v>0</v>
      </c>
      <c r="F12" s="31">
        <v>0.21</v>
      </c>
      <c r="G12" s="46">
        <f t="shared" si="1"/>
        <v>0</v>
      </c>
      <c r="H12" s="36">
        <f t="shared" si="2"/>
        <v>0</v>
      </c>
      <c r="J12" s="62"/>
      <c r="K12" s="60"/>
    </row>
    <row r="13" spans="1:11" ht="27.75" customHeight="1">
      <c r="A13" s="9">
        <v>18</v>
      </c>
      <c r="B13" s="12" t="s">
        <v>11</v>
      </c>
      <c r="C13" s="3">
        <v>16</v>
      </c>
      <c r="D13" s="82">
        <v>0</v>
      </c>
      <c r="E13" s="57">
        <f t="shared" si="0"/>
        <v>0</v>
      </c>
      <c r="F13" s="31">
        <v>0.21</v>
      </c>
      <c r="G13" s="46">
        <f t="shared" si="1"/>
        <v>0</v>
      </c>
      <c r="H13" s="36">
        <f t="shared" si="2"/>
        <v>0</v>
      </c>
      <c r="J13" s="62"/>
      <c r="K13" s="60"/>
    </row>
    <row r="14" spans="1:11" s="1" customFormat="1" ht="17.25" customHeight="1">
      <c r="A14" s="9">
        <v>31</v>
      </c>
      <c r="B14" s="12" t="s">
        <v>9</v>
      </c>
      <c r="C14" s="3">
        <v>16</v>
      </c>
      <c r="D14" s="82">
        <v>0</v>
      </c>
      <c r="E14" s="57">
        <f t="shared" si="0"/>
        <v>0</v>
      </c>
      <c r="F14" s="31">
        <v>0.21</v>
      </c>
      <c r="G14" s="46">
        <f aca="true" t="shared" si="3" ref="G14">SUM(E14*F14)</f>
        <v>0</v>
      </c>
      <c r="H14" s="36">
        <f aca="true" t="shared" si="4" ref="H14">SUM(E14+G14)</f>
        <v>0</v>
      </c>
      <c r="J14" s="62"/>
      <c r="K14" s="60"/>
    </row>
    <row r="15" spans="1:11" s="1" customFormat="1" ht="15.75" thickBot="1">
      <c r="A15" s="9">
        <v>27</v>
      </c>
      <c r="B15" s="12" t="s">
        <v>20</v>
      </c>
      <c r="C15" s="3">
        <v>48</v>
      </c>
      <c r="D15" s="83">
        <v>0</v>
      </c>
      <c r="E15" s="57">
        <f>SUM(C15*D15)</f>
        <v>0</v>
      </c>
      <c r="F15" s="31">
        <v>0.21</v>
      </c>
      <c r="G15" s="46">
        <f>SUM(E15*F15)</f>
        <v>0</v>
      </c>
      <c r="H15" s="36">
        <f>SUM(E15+G15)</f>
        <v>0</v>
      </c>
      <c r="J15" s="62"/>
      <c r="K15" s="60"/>
    </row>
    <row r="16" spans="1:11" s="1" customFormat="1" ht="15.75" thickBot="1">
      <c r="A16" s="91" t="s">
        <v>12</v>
      </c>
      <c r="B16" s="92"/>
      <c r="C16" s="29"/>
      <c r="D16" s="66"/>
      <c r="E16" s="58">
        <f>SUM(E7:E15)</f>
        <v>0</v>
      </c>
      <c r="F16" s="42">
        <v>0.21</v>
      </c>
      <c r="G16" s="44">
        <f t="shared" si="1"/>
        <v>0</v>
      </c>
      <c r="H16" s="38">
        <f t="shared" si="2"/>
        <v>0</v>
      </c>
      <c r="J16" s="62"/>
      <c r="K16" s="60"/>
    </row>
    <row r="17" spans="1:11" ht="15.75" thickBot="1">
      <c r="A17" s="19"/>
      <c r="B17" s="49" t="s">
        <v>26</v>
      </c>
      <c r="C17" s="20"/>
      <c r="D17" s="65"/>
      <c r="E17" s="53"/>
      <c r="F17" s="32"/>
      <c r="G17" s="43"/>
      <c r="H17" s="32"/>
      <c r="J17" s="62"/>
      <c r="K17" s="60"/>
    </row>
    <row r="18" spans="1:11" ht="15">
      <c r="A18" s="73">
        <v>4</v>
      </c>
      <c r="B18" s="74" t="s">
        <v>3</v>
      </c>
      <c r="C18" s="75">
        <v>8</v>
      </c>
      <c r="D18" s="81">
        <v>0</v>
      </c>
      <c r="E18" s="56">
        <f aca="true" t="shared" si="5" ref="E18:E26">SUM(C18*D18)</f>
        <v>0</v>
      </c>
      <c r="F18" s="76">
        <v>0.21</v>
      </c>
      <c r="G18" s="77">
        <f aca="true" t="shared" si="6" ref="G18:G27">SUM(E18*F18)</f>
        <v>0</v>
      </c>
      <c r="H18" s="78">
        <f aca="true" t="shared" si="7" ref="H18:H27">SUM(E18+G18)</f>
        <v>0</v>
      </c>
      <c r="J18" s="62"/>
      <c r="K18" s="60"/>
    </row>
    <row r="19" spans="1:11" s="1" customFormat="1" ht="15">
      <c r="A19" s="8">
        <v>5</v>
      </c>
      <c r="B19" s="69" t="s">
        <v>4</v>
      </c>
      <c r="C19" s="2">
        <v>8</v>
      </c>
      <c r="D19" s="82">
        <v>0</v>
      </c>
      <c r="E19" s="70">
        <f aca="true" t="shared" si="8" ref="E19">SUM(C19*D19)</f>
        <v>0</v>
      </c>
      <c r="F19" s="71">
        <v>0.21</v>
      </c>
      <c r="G19" s="72">
        <f aca="true" t="shared" si="9" ref="G19">SUM(E19*F19)</f>
        <v>0</v>
      </c>
      <c r="H19" s="37">
        <f aca="true" t="shared" si="10" ref="H19">SUM(E19+G19)</f>
        <v>0</v>
      </c>
      <c r="J19" s="62"/>
      <c r="K19" s="60"/>
    </row>
    <row r="20" spans="1:11" ht="15">
      <c r="A20" s="9">
        <v>12</v>
      </c>
      <c r="B20" s="12" t="s">
        <v>5</v>
      </c>
      <c r="C20" s="3">
        <v>32</v>
      </c>
      <c r="D20" s="82">
        <v>0</v>
      </c>
      <c r="E20" s="57">
        <f t="shared" si="5"/>
        <v>0</v>
      </c>
      <c r="F20" s="31">
        <v>0.21</v>
      </c>
      <c r="G20" s="46">
        <f t="shared" si="6"/>
        <v>0</v>
      </c>
      <c r="H20" s="36">
        <f t="shared" si="7"/>
        <v>0</v>
      </c>
      <c r="J20" s="62"/>
      <c r="K20" s="60"/>
    </row>
    <row r="21" spans="1:11" ht="15">
      <c r="A21" s="13">
        <v>13</v>
      </c>
      <c r="B21" s="12" t="s">
        <v>6</v>
      </c>
      <c r="C21" s="3">
        <v>32</v>
      </c>
      <c r="D21" s="82">
        <v>0</v>
      </c>
      <c r="E21" s="57">
        <f t="shared" si="5"/>
        <v>0</v>
      </c>
      <c r="F21" s="31">
        <v>0.21</v>
      </c>
      <c r="G21" s="46">
        <f t="shared" si="6"/>
        <v>0</v>
      </c>
      <c r="H21" s="36">
        <f t="shared" si="7"/>
        <v>0</v>
      </c>
      <c r="J21" s="62"/>
      <c r="K21" s="60"/>
    </row>
    <row r="22" spans="1:11" s="1" customFormat="1" ht="15">
      <c r="A22" s="13">
        <v>16</v>
      </c>
      <c r="B22" s="12" t="s">
        <v>9</v>
      </c>
      <c r="C22" s="3">
        <v>8</v>
      </c>
      <c r="D22" s="82">
        <v>0</v>
      </c>
      <c r="E22" s="57">
        <f t="shared" si="5"/>
        <v>0</v>
      </c>
      <c r="F22" s="31">
        <v>0.21</v>
      </c>
      <c r="G22" s="46">
        <f t="shared" si="6"/>
        <v>0</v>
      </c>
      <c r="H22" s="36">
        <f t="shared" si="7"/>
        <v>0</v>
      </c>
      <c r="J22" s="62"/>
      <c r="K22" s="60"/>
    </row>
    <row r="23" spans="1:11" ht="28.5" customHeight="1">
      <c r="A23" s="9">
        <v>18</v>
      </c>
      <c r="B23" s="12" t="s">
        <v>11</v>
      </c>
      <c r="C23" s="3">
        <v>8</v>
      </c>
      <c r="D23" s="82">
        <v>0</v>
      </c>
      <c r="E23" s="57">
        <f t="shared" si="5"/>
        <v>0</v>
      </c>
      <c r="F23" s="31">
        <v>0.21</v>
      </c>
      <c r="G23" s="46">
        <f t="shared" si="6"/>
        <v>0</v>
      </c>
      <c r="H23" s="36">
        <f t="shared" si="7"/>
        <v>0</v>
      </c>
      <c r="J23" s="62"/>
      <c r="K23" s="60"/>
    </row>
    <row r="24" spans="1:11" ht="15">
      <c r="A24" s="8">
        <v>19</v>
      </c>
      <c r="B24" s="12" t="s">
        <v>10</v>
      </c>
      <c r="C24" s="2">
        <v>8</v>
      </c>
      <c r="D24" s="82">
        <v>0</v>
      </c>
      <c r="E24" s="57">
        <f t="shared" si="5"/>
        <v>0</v>
      </c>
      <c r="F24" s="31">
        <v>0.21</v>
      </c>
      <c r="G24" s="46">
        <f t="shared" si="6"/>
        <v>0</v>
      </c>
      <c r="H24" s="36">
        <f t="shared" si="7"/>
        <v>0</v>
      </c>
      <c r="J24" s="62"/>
      <c r="K24" s="60"/>
    </row>
    <row r="25" spans="1:11" s="1" customFormat="1" ht="15">
      <c r="A25" s="9">
        <v>27</v>
      </c>
      <c r="B25" s="12" t="s">
        <v>20</v>
      </c>
      <c r="C25" s="3">
        <v>24</v>
      </c>
      <c r="D25" s="83">
        <v>0</v>
      </c>
      <c r="E25" s="57">
        <f aca="true" t="shared" si="11" ref="E25">SUM(C25*D25)</f>
        <v>0</v>
      </c>
      <c r="F25" s="31">
        <v>0.21</v>
      </c>
      <c r="G25" s="46">
        <f aca="true" t="shared" si="12" ref="G25">SUM(E25*F25)</f>
        <v>0</v>
      </c>
      <c r="H25" s="36">
        <f aca="true" t="shared" si="13" ref="H25">SUM(E25+G25)</f>
        <v>0</v>
      </c>
      <c r="J25" s="62"/>
      <c r="K25" s="60"/>
    </row>
    <row r="26" spans="1:11" ht="15.75" thickBot="1">
      <c r="A26" s="13">
        <v>29</v>
      </c>
      <c r="B26" s="50" t="s">
        <v>19</v>
      </c>
      <c r="C26" s="51">
        <v>8</v>
      </c>
      <c r="D26" s="84">
        <v>0</v>
      </c>
      <c r="E26" s="57">
        <f t="shared" si="5"/>
        <v>0</v>
      </c>
      <c r="F26" s="31">
        <v>0.21</v>
      </c>
      <c r="G26" s="46">
        <f t="shared" si="6"/>
        <v>0</v>
      </c>
      <c r="H26" s="36">
        <f t="shared" si="7"/>
        <v>0</v>
      </c>
      <c r="J26" s="62"/>
      <c r="K26" s="60"/>
    </row>
    <row r="27" spans="1:11" s="1" customFormat="1" ht="15.75" thickBot="1">
      <c r="A27" s="91" t="s">
        <v>12</v>
      </c>
      <c r="B27" s="92"/>
      <c r="C27" s="28"/>
      <c r="D27" s="67"/>
      <c r="E27" s="59">
        <f>SUM(E18:E26)</f>
        <v>0</v>
      </c>
      <c r="F27" s="42">
        <v>0.21</v>
      </c>
      <c r="G27" s="44">
        <f t="shared" si="6"/>
        <v>0</v>
      </c>
      <c r="H27" s="38">
        <f t="shared" si="7"/>
        <v>0</v>
      </c>
      <c r="J27" s="62"/>
      <c r="K27" s="60"/>
    </row>
    <row r="28" spans="1:11" s="1" customFormat="1" ht="15.75" thickBot="1">
      <c r="A28" s="19"/>
      <c r="B28" s="49" t="s">
        <v>27</v>
      </c>
      <c r="C28" s="20"/>
      <c r="D28" s="65"/>
      <c r="E28" s="53"/>
      <c r="F28" s="32"/>
      <c r="G28" s="43"/>
      <c r="H28" s="32"/>
      <c r="J28" s="62"/>
      <c r="K28" s="60"/>
    </row>
    <row r="29" spans="1:11" s="1" customFormat="1" ht="67.5" customHeight="1" thickBot="1">
      <c r="A29" s="79" t="s">
        <v>21</v>
      </c>
      <c r="B29" s="68" t="s">
        <v>28</v>
      </c>
      <c r="C29" s="28">
        <v>1</v>
      </c>
      <c r="D29" s="80">
        <v>0</v>
      </c>
      <c r="E29" s="86">
        <f aca="true" t="shared" si="14" ref="E29">SUM(C29*D29)</f>
        <v>0</v>
      </c>
      <c r="F29" s="87">
        <v>0.21</v>
      </c>
      <c r="G29" s="88">
        <f aca="true" t="shared" si="15" ref="G29:G30">SUM(E29*F29)</f>
        <v>0</v>
      </c>
      <c r="H29" s="89">
        <f aca="true" t="shared" si="16" ref="H29">SUM(E29+G29)</f>
        <v>0</v>
      </c>
      <c r="J29" s="62"/>
      <c r="K29" s="60"/>
    </row>
    <row r="30" spans="1:11" s="1" customFormat="1" ht="15.75" thickBot="1">
      <c r="A30" s="91" t="s">
        <v>12</v>
      </c>
      <c r="B30" s="92"/>
      <c r="C30" s="28"/>
      <c r="D30" s="67"/>
      <c r="E30" s="59">
        <f>SUM(E29)</f>
        <v>0</v>
      </c>
      <c r="F30" s="42">
        <v>0.21</v>
      </c>
      <c r="G30" s="44">
        <f t="shared" si="15"/>
        <v>0</v>
      </c>
      <c r="H30" s="38">
        <f>SUM(E30+G30)</f>
        <v>0</v>
      </c>
      <c r="J30" s="62"/>
      <c r="K30" s="60"/>
    </row>
    <row r="31" spans="4:11" s="1" customFormat="1" ht="15.75" thickBot="1">
      <c r="D31" s="33">
        <v>0</v>
      </c>
      <c r="E31" s="54"/>
      <c r="F31" s="33"/>
      <c r="G31" s="33"/>
      <c r="H31" s="33"/>
      <c r="J31" s="60"/>
      <c r="K31" s="60"/>
    </row>
    <row r="32" spans="1:11" s="1" customFormat="1" ht="15.75" thickBot="1">
      <c r="A32" s="11"/>
      <c r="B32" s="15" t="s">
        <v>24</v>
      </c>
      <c r="C32" s="14"/>
      <c r="D32" s="32"/>
      <c r="E32" s="55">
        <f>SUM(+E16+E27+E30)</f>
        <v>0</v>
      </c>
      <c r="F32" s="41">
        <v>0.21</v>
      </c>
      <c r="G32" s="47">
        <f>SUM(E32*F32)</f>
        <v>0</v>
      </c>
      <c r="H32" s="39">
        <f>E32+G32</f>
        <v>0</v>
      </c>
      <c r="J32" s="60"/>
      <c r="K32" s="60"/>
    </row>
    <row r="33" spans="4:8" ht="15">
      <c r="D33" s="33"/>
      <c r="E33" s="33"/>
      <c r="F33" s="33"/>
      <c r="G33" s="33"/>
      <c r="H33" s="90"/>
    </row>
    <row r="34" spans="4:8" ht="15">
      <c r="D34" s="33"/>
      <c r="E34" s="34"/>
      <c r="F34" s="33"/>
      <c r="G34" s="33"/>
      <c r="H34" s="33"/>
    </row>
    <row r="36" spans="2:9" ht="15">
      <c r="B36" s="63"/>
      <c r="C36" s="60"/>
      <c r="D36" s="60"/>
      <c r="E36" s="64"/>
      <c r="F36" s="60"/>
      <c r="G36" s="60"/>
      <c r="I36" s="48"/>
    </row>
    <row r="37" spans="2:7" ht="15">
      <c r="B37" s="60"/>
      <c r="C37" s="60"/>
      <c r="D37" s="60"/>
      <c r="E37" s="60"/>
      <c r="F37" s="60"/>
      <c r="G37" s="60"/>
    </row>
  </sheetData>
  <mergeCells count="4">
    <mergeCell ref="A16:B16"/>
    <mergeCell ref="A27:B27"/>
    <mergeCell ref="A30:B30"/>
    <mergeCell ref="A3:F3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Fröhlich Jaroslav</dc:creator>
  <cp:keywords/>
  <dc:description/>
  <cp:lastModifiedBy>Hejl Jaromír</cp:lastModifiedBy>
  <cp:lastPrinted>2024-05-03T05:58:06Z</cp:lastPrinted>
  <dcterms:created xsi:type="dcterms:W3CDTF">2019-03-26T07:52:25Z</dcterms:created>
  <dcterms:modified xsi:type="dcterms:W3CDTF">2024-05-03T05:58:10Z</dcterms:modified>
  <cp:category/>
  <cp:version/>
  <cp:contentType/>
  <cp:contentStatus/>
</cp:coreProperties>
</file>