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28785" windowHeight="12300" activeTab="0"/>
  </bookViews>
  <sheets>
    <sheet name="Aula OSV" sheetId="1" r:id="rId1"/>
  </sheets>
  <externalReferences>
    <externalReference r:id="rId4"/>
  </externalReferences>
  <definedNames>
    <definedName name="HodVyroba">'[1]Parametry'!$D$25</definedName>
    <definedName name="HTML_CodePage" hidden="1">1250</definedName>
    <definedName name="HTML_Control" localSheetId="0" hidden="1">{"'List1'!$A$1:$I$85"}</definedName>
    <definedName name="HTML_Control" hidden="1">{"'List1'!$A$1:$I$85"}</definedName>
    <definedName name="HTML_Description" hidden="1">""</definedName>
    <definedName name="HTML_Email" hidden="1">""</definedName>
    <definedName name="HTML_Header" hidden="1">"List1"</definedName>
    <definedName name="HTML_LastUpdate" hidden="1">"3.11.1998"</definedName>
    <definedName name="HTML_LineAfter" hidden="1">TRUE</definedName>
    <definedName name="HTML_LineBefore" hidden="1">TRUE</definedName>
    <definedName name="HTML_Name" hidden="1">"Martin Bican"</definedName>
    <definedName name="HTML_OBDlg2" hidden="1">TRUE</definedName>
    <definedName name="HTML_OBDlg4" hidden="1">TRUE</definedName>
    <definedName name="HTML_OS" hidden="1">0</definedName>
    <definedName name="HTML_PathFile" hidden="1">"C:\Dokumenty\HTML.htm"</definedName>
    <definedName name="HTML_Title" hidden="1">"STEF_POL_1"</definedName>
    <definedName name="n" localSheetId="0" hidden="1">{"'List1'!$A$1:$I$85"}</definedName>
    <definedName name="n" hidden="1">{"'List1'!$A$1:$I$85"}</definedName>
    <definedName name="_xlnm.Print_Area" localSheetId="0">'Aula OSV'!$A$1:$F$63</definedName>
  </definedNames>
  <calcPr fullCalcOnLoad="1"/>
</workbook>
</file>

<file path=xl/sharedStrings.xml><?xml version="1.0" encoding="utf-8"?>
<sst xmlns="http://schemas.openxmlformats.org/spreadsheetml/2006/main" count="116" uniqueCount="68">
  <si>
    <t>M.j.</t>
  </si>
  <si>
    <t>Množství</t>
  </si>
  <si>
    <t>ks</t>
  </si>
  <si>
    <t>Soupis jednotlivých prvků</t>
  </si>
  <si>
    <t>Cena  celkem
bez DPH</t>
  </si>
  <si>
    <t>DPH 21%</t>
  </si>
  <si>
    <t>Cena celkem s DPH</t>
  </si>
  <si>
    <t>Instalační práce</t>
  </si>
  <si>
    <t>kpl</t>
  </si>
  <si>
    <t>Projektor s ozvučením</t>
  </si>
  <si>
    <t>Řídící systém pro ovládání AVT</t>
  </si>
  <si>
    <t>Drobný instalační spojovací materiál, konektory, příchytky apod.</t>
  </si>
  <si>
    <t>Signálový managment ETH</t>
  </si>
  <si>
    <t>Sériový adaptér</t>
  </si>
  <si>
    <t>Drobný instalační a spotřební materiál, napájecí a datové rozvody, police do racku 19"</t>
  </si>
  <si>
    <t>Bezdrátové přípojné místo pro mobilní zařízení a NTB s připojením po Wifi.</t>
  </si>
  <si>
    <t>Drobný instalační materiál a kabeláž</t>
  </si>
  <si>
    <t>Ozvučení</t>
  </si>
  <si>
    <t>Drobný instalační a spotřební materiál, konektory, rackové police a kabeláž</t>
  </si>
  <si>
    <t>Objektiv pro projektor Lens Long Throw 2 Throw Ratio: 2.21-3.67:1</t>
  </si>
  <si>
    <t>Kabely HDMI, audio, konektory, UTP a napájecí kabeláž</t>
  </si>
  <si>
    <t>Řídicí jednotka, Ethernet 10/100 baseT LAN, RJ45, 3x obousměrný port RS-232/422/485, 8x univerzální port, ARM processor, web rohraní, IR zachytávací senzor, RTC, Web server, 24V napájení 8x IO, 4x relé, včetně zdroje</t>
  </si>
  <si>
    <t>Kabely HDMI, audio, UTP, konektory a napájecí kabeláž</t>
  </si>
  <si>
    <t>Převodník AV přes IP. Převodník IP-&gt;HDMI až do rozlišení 4K, vč. funkce výstupního scalleru. 4K30 4:2:0 &amp; Video Over IP Decoder, Stand Alone with POE+,  Výstupy: HDMI, 2x USB, Audio, rozhraní RS232, IR, Ethernet, Napájení 12V nebo PoE</t>
  </si>
  <si>
    <t>Převodník pro přenos AV přes IP, 4K30 4:2:0, Video Over IP Encoder, Stand Alone with POE+,  převodník  HDMI -&gt; IP. Vstupy HDMI, VGA, 2x USB, audio, Výstupy: HDMI loop, IR, Ethernet., Napájení 12V nebo PoE</t>
  </si>
  <si>
    <t>Kabeláž UTP Cat 6a cca 400m, drobný instalační materiál (příchytky, žlaby, vyvazovací prvky), patch panely, police 19", apod.</t>
  </si>
  <si>
    <t>Ostatní technika</t>
  </si>
  <si>
    <t>Přesunutí a instalace stávajícího dataprojektoru Barco RLM6 na nově zřízenou projekci s motorickým plátnem</t>
  </si>
  <si>
    <t xml:space="preserve">Přípojná místa / panely pro motáž na stěnu pro  AVT 2/230V, 2x XLR balanced audio, 2x Ethernet, kovové provedení, barva černá. </t>
  </si>
  <si>
    <t>Podlahová krabice (montáž do podia - OSB deska s kobercem) pro připojení katedry do řetězce AVT, osazení: 3x 230V, 4x ETH RJ45, 2x Optika</t>
  </si>
  <si>
    <t xml:space="preserve">Optická trasa 2x 50m mezi katedrou a obrazovou režií s zakončením v PK </t>
  </si>
  <si>
    <t>Převodník USB C na HDMI, HDCP 2.3 compliant , podpora napájení po USB C až 60W, vstup USB C, Výstup HDMI, podpora 4K/60 @ 4:4:4, napájení 230V AC</t>
  </si>
  <si>
    <t>Mechanické a truhlářské úpravy stavající katedry pro osazení novou technikou, nové desky lamino, kabelové pořadače, průchodky apod.</t>
  </si>
  <si>
    <t>Kabely pro řízení, police do racku, konektory, UTP, patch panely a napájecí kabeláž</t>
  </si>
  <si>
    <t>Kabely audio, UTP, vyvazovací materiál, konektory,police do racku a napájecí kabeláž</t>
  </si>
  <si>
    <t>HDMI rozbočovač signálu 1:4 s podporou HDCP, 4K/60 @ 4:4:4 , HDCP 2.3 compliant, support data rates up to 18 Gbps, rozhraní RS232, USB konfigurační port, napájení 230V</t>
  </si>
  <si>
    <t>6 kanálová spínací reléová jednotka pro spínání zátěží do 10A systému Power Express (PEX). Výstupy s nezávislými bezpotenciálovými přepínacími kontakty. Řízení po sběrnici PEX, výstupy lze ovládat externími vstupy a tlačítky na čelním panelu jednotky. Signalizace stavu jednotlivých kanálů na čelním panelu.</t>
  </si>
  <si>
    <t>Síťová digitální audio matice s rozhraním DANTE, BLU-link, ETH a analogovými vstupy a výstupy. 12 Input / 8 Output, konfigurovatelné, vstupy s Phantomovým napájením, Digital Inputs (AES/EBU and S/PDIF), Digital Outputs (AES/EBU and S/PDIF), AEC Inputs (with Phantom Power per Channel), Configurable Signal Processing, AES67 and Dante Audio with support for Dante Domain Manager, 256 Channel, Low Latency, Fault Tolerant Digital, připojení k řídícímu systému po ETH nebo RS232</t>
  </si>
  <si>
    <t>USB Dvojitá nabíječka pro 2 mikrofonní vysílače</t>
  </si>
  <si>
    <t>Závěsná mechanická konstrukce pro montáž a uchycení plátna -  atyp.nosná konstrukce ve výšce cca 8m pro vynesení plátna do stropu.</t>
  </si>
  <si>
    <t>Kabeláž pro napájení plátna a AV techniky, zásuvky, data (UTP), HDMI, apod.</t>
  </si>
  <si>
    <t>Držák kamery pro montáž  na stěnu, černý</t>
  </si>
  <si>
    <t>Převodník NDI steamu na USB včetně audio signálu, pro použití kamery jako USB zařízení pro VCF</t>
  </si>
  <si>
    <t>Licence pro začlenění mobilních zařízení nebo PC do CUE systému (1 kus licence / 1 kus zařízení)
Kalkulováno na: 1x tablet a 1x PC režie</t>
  </si>
  <si>
    <t xml:space="preserve">Přípojné místo pro motáž do stolu, profi kovové provedení, osazení: 1x 230V, USB-C, USB, HDMI, JACK 3,5 audio, 2x Ethernet, nabíjecí port USB a USB-C, kovové provedení, barva černá. </t>
  </si>
  <si>
    <t>Rozšiřující jednotka pro DANTE k digitální DSP audio matici, porty ETH, BLU link In/Out, DANTE prim. / sec. Napájení 230V</t>
  </si>
  <si>
    <t>PC bez monitoru - Výkon CPU: min. 6 fyzických jader o výkonu min. 17800 bodů dle Passmark CPU Mark (www.cpubenchmark.net) v overall rating a min. 3100 bodů v single thread rating
Grafická karta: integrovaná, podpora zobrazení min. na 3 monitory
Operační pamět: min. DDR4 3200 MHz, min. 8GB (možnost rozšíření až na 128 GB), celkem min. 4 paměťové sloty
Pevné disky: min. 256 GB SSD PCIe NVMe + min. 1TB HDD 3.5" SATA 7200 otáček
Optická mechanika: DVD±RW interní
Čtečka SD pameťových karet : interní
Provedení skříně: MiniTower/Tower
Minimální požadavky na rozhraní: 2x DisplayPort, 1x VGA, 4x USB 2.0 (min. 2x v přední části), 6 x USB 3.2 Gen1 a z toho 1 x USB-C 3.2 Gen2 v přední části, 1x RJ-45, 1 x univerzální audio a zvukový výstup
Sloty PCIe: min. 1x PCIe x16, min. 2x PCIe x1 a 1 x PCIex4
Počet interních pozic pro HDD: min. 1x 3,5"nebo 2x 2,5" nebo 2x M.2 PCIe SSD
Síťová karta integrovaná Gigabit Ethernet LAN 10/100/1000 s podporou bootu přes PXE a UEFI
Příslušenství: CZ klávesnice včetně numerické části min. 101 kláves, myš optická s kolečkem
Zabezpečení: hardwarový diskrétní TPM 2.0 čip s certifikací TCG, možnost zaheslování BIOSu, otvor na uzamčení skříně lankem, detekce otevření šasi
Beznástrojový přístup do šasi min. pro otevření skříně, výměnu HDD, výměnu RAM a výměnu ODD (CD/DVD)
Vzdálená správa: pomocí nástrojů výrobce PC nebo pomocí balíčku do nástroje Microsoft System Center Configuration Manager, umožňující vzdálené zaheslování a update BIOSu a vzdálené povolení či zakázání optické jednotky a jednotlivých USB portů (možnost skupinového i jednotlivého povolení/zákázání USB portů), licence nástrojů pro vzdálenou správu nebo balíčku do MS SCCM součástí dodávky PC
Operační systém kompatibilní s OS na UHK v nejnovější verzi (např. Windows), CZ verze, hardware plně kompatibilní s OS
Dodatečný SW zdarma ke stažení na webových stránkách výrobce, dostupný po celou dobu záruky počítače, umožňuje automatický update ovladačů, firmware  a podporu nastavení všech funkčních možností v BIOSu, diagnostiku jednotlivých komponent, podporu integrace vzdálené správy do MS SCCM
Záruka: Next Bussines Day min. 36 měsíců na celou sestavu. Započatá oprava PC, klávesnice a myši nejpozději následující pracovní den po nahlášení závady, oprava monitoru, klávesnice a myši výměnným způsobem. Prodloužená záruka nad 12 měsíců musí být poskytnuta přímo výrobcem zařízení a musí být ověřitelná na veřejně přístupném webu výrobce
V případě detekované vady pevného disku nebude dodavatel požadovat při záruční opravě vrácení pevného disku. Dodavatel nebude vyžadovat žádnou kompenzaci. 
Certifikace: EPEAT min. Silver, Energy Star na celou sestavu</t>
  </si>
  <si>
    <t>4 kanálový DANTE box s DSP, 4x MIX/LINE vstup, fantom 48V, 4x line výstup, parametrický EQ, kompresor, mixer, grafický EQ, limiter, DANTE 4ch/4ch, napájení z PoE nebo 12V adaptérem (součástí dodávky), 2x ethernet port (DANTE)</t>
  </si>
  <si>
    <t>Ethernet switcher kompatibilní s AMX SVSi a dante, 24x 1G PoE+ (celková zátěž 300W), 2x 1G, 4x  optických portů SFP, Managed Switch, AV Optimalizace, audio Dante, Q-SYS, AES67, video NDI, PTZ kamery,  zjednodušené uživatelské rozhraní i složité IT admin, Jumbo Frame podpora, kapacita routing/switching 96 Gbps, Profily: Data, Audio Dante, Audio Q-SYS, Audio-over-IP AES67, Video s Q-SYS audio, Audio-over-IP AVB (dokoupitelná licence), Video s AES67 audio, Video (VX, SVSI, Q-SYS, NDI, Kramer KDS, Aurora Multimedia, ZeeVee, Atlona, Dante, SDVoE),Video s DANTE Audio, napájení 230, Příkon max.  400W</t>
  </si>
  <si>
    <t>Tablet pro ovládání řídicího systému, Tablet - displej min. 10,9" QHD 2360 × 1640 Retina, interní paměť 64 GB, WiFi, Bluetooth, zadní fotoaparát min. 12 Mpx (f/2,4), přední fotoaparát min. 12 Mpx (f/2,4), USB-C</t>
  </si>
  <si>
    <t xml:space="preserve">Bezdrátový konferenční systém, 1x Conferencing Button USB-C, video výstup 4K UHD (3840x2160) při 30 Hz. Poskytuje podporu protokolů 802.11 a/g/n/ac a frekvenční pásma 2,4 GHz a 5 GHz. Disponuje 1x HDMI 1.4b, 1x Ethernet LAN 1 Gbit, 1x USB-C a 1x USB-A. </t>
  </si>
  <si>
    <t>Motorické ovládané plátno, postranní vypínací systém TabTension, formát 16:10 s maskou,max. 340x216 / 330x206 cm  389 cm / 153"  ,max. 42 / 48 kg (rozměry dle prostorových možností auly)</t>
  </si>
  <si>
    <t>Prezentér , dosah min. 15 m, USB přijímač, laserové ukazovátko</t>
  </si>
  <si>
    <t>Dotykový panel pro řídící systém,12" pro vestavbu do stěny nebo nábytku(dle současného rozměru výřezu na katedře)  , napájení PoE</t>
  </si>
  <si>
    <t>Dotykový panel pro řídící systém, min. 12" pro vestavbu na stůl, napájení PoE</t>
  </si>
  <si>
    <t>Koncový zesilovač s rozhraním DANTE a DSP processorem, minimální parametry:  2 x 600W, DSP 96kHz / 32kHz, Frekvenční rozsah 20Hz až 20kHz, Harmonické zkreslení 0.35%, vstrupní impedance 20kOhm balanced, 10kOhm unbalanced, výstupní impedance: 2Ω - 16Ω; 70Vrms
and 100Vrms, Max input level +20dBU, Frequency Response (8Ω, 20Hz - 20kHz) +/-0.5dB, Total Harmonic Distortion: 0.35%, Napájení 100V – 240V~, 50/60Hz</t>
  </si>
  <si>
    <t>Line array reproduktory,70cm line array box, tvar J, minimální parametry : repro: 16x1" + 4x5", pokrytí: 45°/25°, frekvenční rozsah: 60Hz-20kHz, impedance 8 Ohm, výkon 500W, Max SPL 125Db</t>
  </si>
  <si>
    <t>Bezdrátový digitální mikrofonní set s hlavovým mikrofonem v pásmu UHF s diverzitním příjmem, Bodypack a náhlavním mikrofonem , pracovní frekvence: 470-514 MHz, doba provozu na jedno nabitá až 8 hodin, přenášené spektrum 40Hz až 20kHz, Dynamický rozsah 120dB, Dosah min. 100m, napájení 2x baterie AA nebo akumulátor Li-ion</t>
  </si>
  <si>
    <t>Bezdrátový prezentační systém pro prezentace, školení a přednášky, vrhací mikrofon, Dvoukanálový přijímač s grafickým uživatelským rozhraním, minimální parametry: pásmo 1,8/1,9 GHz, vestavěné antény, 1 linkový vstup USB-C, 1x 3,5 mm mini jack linkový vstup, 2 XLR mikrofonní výstup, 1 digitální výstup USB-C, 1 linkový výstup RCA, latence: 12 ms, dosah cca. 100 m, Bezdrátový vrhací mikrofon- minimální parametry: pásmo 1,8/1,9 GHz. všesměrový,rozsah: 100 m, výdrž baterie: 12 hodin, doba nabíjení: max. 3 hodiny při použití USB-C, frekvenční odezva: 50 - 20 000 Hz, latence: 12 ms</t>
  </si>
  <si>
    <t>UPS, minimální parametry: záložní doba při 100% zátěži 3 min, záložní doba při 50% zátěži 10 min, skutečný a zdánlivý výkon 2000 W / 2000 VA, výška pozice 2U, on-line s dvojitou konverzí, 1×IEC 320 C19, 8×IEC 320 C13, USB a RS-232</t>
  </si>
  <si>
    <t xml:space="preserve">Monitor do katedry LCD monitor Full HD , IPS, 16:9, minimální parametry: odezva max. 4 ms, min. frekvence 60Hz, 8bit, min. 300 cd/m2, kontrast 1000:1, DisplayPort 1.2, HDMI 1.4, VGA, antireflexní povrch displeje, VESA, Power Delivery až 65 W </t>
  </si>
  <si>
    <t>NDI kamera s linovým vstupem pro VCF, minimální parametry: PTZ kamera min. 20x zoom, NDI HX, USB 3.0, SDI, min. rozlišení HDMI, FullHD 50/60p, RS232, line in Jack 3.5, 1/2.8" high quality HD CMOS sensor, 16: 9, 2.07 megapixel, minimální osvícení: 0,5 Lux při F1.8 AGC On, Ohnisko objektivu: f5,2 - f98mm,   Double stream output H264, H265, 100 Mbps Ethernet RJ45 PoE, Napájení 12V 1A, barva černá</t>
  </si>
  <si>
    <t>Video data projektor (laser-projektor), minimální parametry: 8.500 ANSI LM, WUXGA 1.920x1.200, Dynamic Contrast Ratio 3,000,000:1, chip size 0.67” DMD, single DLP, motorický zoom, focus a lens shift, Rozsah Lenshift:Vertical: -15% to +55%, Horizontal: -5% to +5%, rozsah keystone:  Vertical: +/-30 Steps; Horizontal: +/-30 Steps, hlučnost: max. 38dB/35dB (Normal/Eco. Mode), spotřeba:  max. 930W (Normal Mode), max. 740W (Eco. Mode), &lt;0.5W (Standby Mode), &lt;2W (LAN Standby Mode), maximální rozmětry: 580 x 500 x 210 mm (dle možností šasí umístěné v režii), životnost laser. zdroje min. 20.000 hod. Vstupy: VGA-In (15pin D-Sub), HDMI (2x), DVI-D, Component (5 BNC) (RGBHV) , Audio-In (RCA) , VGA-Out (15pin D-Sub), Audio-Out (RCA), Audio-Out (Mini-Jack), RJ45 (HDBaseT/LAN), 12v Trigger, RS-232 (In 1x / Out 1x), 3D-Sync (3D-Sync In 1x /Out 1x), USB A (1x Power: 5V/2.0A), USB miniB (for Service), Microphone (Mini-Jack), Remote Jack(wire remote)</t>
  </si>
  <si>
    <t>Instalační práce, oživení řídícího systému, úpravy silového rozvaděče, instalace kabelů do stropu, montáž projektorů a oživení techniky. Programování řídícího systému, tvorba grafického uživatelského rozhraní, nastavení a konfigurace síťových zařízení a switcherů, testování všech komponent a zaškolení obsluhy. Prováděcí projektová dokumentace skutečného stavu rozsahu 2 listinná paré,  1x digitálně. Zaškolení v rozsahu 4 hodiny .</t>
  </si>
  <si>
    <t>Cena celkem bez DPH</t>
  </si>
  <si>
    <t>Model a výrobce / popis služby</t>
  </si>
  <si>
    <t>Cena za m.j.</t>
  </si>
  <si>
    <t>Příloha č. 2 - Soupis jednotlivých položek - Aula OSV UHK</t>
  </si>
</sst>
</file>

<file path=xl/styles.xml><?xml version="1.0" encoding="utf-8"?>
<styleSheet xmlns="http://schemas.openxmlformats.org/spreadsheetml/2006/main">
  <numFmts count="4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\-"/>
    <numFmt numFmtId="167" formatCode="#,##0.0"/>
    <numFmt numFmtId="168" formatCode="_-* #,##0\ &quot;Kč&quot;_-;\-* #,##0\ &quot;Kč&quot;_-;_-* &quot;-&quot;??\ &quot;Kč&quot;_-;_-@_-"/>
    <numFmt numFmtId="169" formatCode="&quot;E.4.13.&quot;00"/>
    <numFmt numFmtId="170" formatCode="#,##0.00\ _K_č"/>
    <numFmt numFmtId="171" formatCode="#,##0.00\ &quot;Kč&quot;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&quot;$&quot;#,##0_);\(&quot;$&quot;#,##0\)"/>
    <numFmt numFmtId="176" formatCode="&quot;$&quot;#,##0_);[Red]\(&quot;$&quot;#,##0\)"/>
    <numFmt numFmtId="177" formatCode="&quot;$&quot;#,##0.00_);\(&quot;$&quot;#,##0.00\)"/>
    <numFmt numFmtId="178" formatCode="&quot;$&quot;#,##0.00_);[Red]\(&quot;$&quot;#,##0.00\)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#,##0\ &quot;Kč&quot;"/>
    <numFmt numFmtId="184" formatCode="0.E+00"/>
    <numFmt numFmtId="185" formatCode="d/mmmm\ yyyy"/>
    <numFmt numFmtId="186" formatCode="#,##0.00\ [$Sk-41B]"/>
    <numFmt numFmtId="187" formatCode="#,##0\ [$Sk-41B]"/>
    <numFmt numFmtId="188" formatCode="#,##0.000\ &quot;Kč&quot;"/>
    <numFmt numFmtId="189" formatCode="#,##0.0\ &quot;Kč&quot;"/>
    <numFmt numFmtId="190" formatCode="#,##0\ _K_č"/>
    <numFmt numFmtId="191" formatCode="0.000"/>
    <numFmt numFmtId="192" formatCode="#,##0.00\ [$€-1]"/>
    <numFmt numFmtId="193" formatCode="_-* #,##0.00\ [$€-1]_-;\-* #,##0.00\ [$€-1]_-;_-* &quot;-&quot;??\ [$€-1]_-;_-@_-"/>
    <numFmt numFmtId="194" formatCode="_-* #,##0.00\ _D_M_-;\-* #,##0.00\ _D_M_-;_-* &quot;-&quot;??\ _D_M_-;_-@_-"/>
    <numFmt numFmtId="195" formatCode="_-* #,###\U"/>
    <numFmt numFmtId="196" formatCode="#,##0\ &quot;Kč&quot;;[Red]#,##0\ &quot;Kč&quot;"/>
    <numFmt numFmtId="197" formatCode="[$-405]d\.\ mmmm\ yyyy"/>
    <numFmt numFmtId="198" formatCode="#\ ###\ ###\ ###\ ##0.00\ &quot;Kč&quot;"/>
    <numFmt numFmtId="199" formatCode="[$€-2]\ #\ ##,000_);[Red]\([$€-2]\ #\ ##,000\)"/>
    <numFmt numFmtId="200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10"/>
      <name val="Arial CE"/>
      <family val="0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8"/>
      <color indexed="8"/>
      <name val="Arial CE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FF0000"/>
      <name val="Calibri"/>
      <family val="2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/>
      <right/>
      <top style="medium"/>
      <bottom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9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2" fillId="0" borderId="0">
      <alignment/>
      <protection/>
    </xf>
    <xf numFmtId="0" fontId="5" fillId="0" borderId="0">
      <alignment/>
      <protection/>
    </xf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48">
      <alignment/>
      <protection/>
    </xf>
    <xf numFmtId="0" fontId="0" fillId="0" borderId="10" xfId="48" applyBorder="1">
      <alignment/>
      <protection/>
    </xf>
    <xf numFmtId="0" fontId="0" fillId="0" borderId="11" xfId="48" applyBorder="1">
      <alignment/>
      <protection/>
    </xf>
    <xf numFmtId="0" fontId="0" fillId="0" borderId="11" xfId="48" applyBorder="1" applyAlignment="1">
      <alignment horizontal="center"/>
      <protection/>
    </xf>
    <xf numFmtId="49" fontId="0" fillId="0" borderId="10" xfId="48" applyNumberFormat="1" applyBorder="1" applyAlignment="1">
      <alignment horizontal="left"/>
      <protection/>
    </xf>
    <xf numFmtId="171" fontId="11" fillId="0" borderId="12" xfId="48" applyNumberFormat="1" applyFont="1" applyFill="1" applyBorder="1" applyAlignment="1">
      <alignment horizontal="right" vertical="center"/>
      <protection/>
    </xf>
    <xf numFmtId="0" fontId="1" fillId="0" borderId="0" xfId="0" applyFont="1" applyBorder="1" applyAlignment="1">
      <alignment/>
    </xf>
    <xf numFmtId="170" fontId="12" fillId="0" borderId="13" xfId="49" applyNumberFormat="1" applyFont="1" applyFill="1" applyBorder="1" applyAlignment="1">
      <alignment horizontal="center" vertical="center"/>
      <protection/>
    </xf>
    <xf numFmtId="0" fontId="12" fillId="0" borderId="13" xfId="49" applyFont="1" applyFill="1" applyBorder="1" applyAlignment="1">
      <alignment horizontal="center" vertical="center"/>
      <protection/>
    </xf>
    <xf numFmtId="171" fontId="1" fillId="0" borderId="13" xfId="0" applyNumberFormat="1" applyFont="1" applyBorder="1" applyAlignment="1">
      <alignment horizontal="right" vertical="center" shrinkToFit="1"/>
    </xf>
    <xf numFmtId="171" fontId="1" fillId="0" borderId="13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1" fontId="11" fillId="0" borderId="12" xfId="48" applyNumberFormat="1" applyFont="1" applyBorder="1" applyAlignment="1">
      <alignment horizontal="right" vertical="center"/>
      <protection/>
    </xf>
    <xf numFmtId="171" fontId="11" fillId="0" borderId="14" xfId="48" applyNumberFormat="1" applyFont="1" applyBorder="1" applyAlignment="1">
      <alignment horizontal="right" vertical="center"/>
      <protection/>
    </xf>
    <xf numFmtId="0" fontId="0" fillId="0" borderId="10" xfId="48" applyFont="1" applyBorder="1">
      <alignment/>
      <protection/>
    </xf>
    <xf numFmtId="3" fontId="2" fillId="0" borderId="13" xfId="0" applyNumberFormat="1" applyFont="1" applyFill="1" applyBorder="1" applyAlignment="1">
      <alignment horizontal="center" vertical="center" wrapText="1"/>
    </xf>
    <xf numFmtId="170" fontId="12" fillId="0" borderId="15" xfId="49" applyNumberFormat="1" applyFont="1" applyFill="1" applyBorder="1" applyAlignment="1">
      <alignment horizontal="center" vertical="center"/>
      <protection/>
    </xf>
    <xf numFmtId="0" fontId="12" fillId="0" borderId="15" xfId="49" applyFont="1" applyFill="1" applyBorder="1" applyAlignment="1">
      <alignment horizontal="center" vertical="center"/>
      <protection/>
    </xf>
    <xf numFmtId="171" fontId="1" fillId="0" borderId="15" xfId="0" applyNumberFormat="1" applyFont="1" applyBorder="1" applyAlignment="1">
      <alignment horizontal="right" vertical="center" shrinkToFit="1"/>
    </xf>
    <xf numFmtId="0" fontId="13" fillId="0" borderId="13" xfId="38" applyFont="1" applyFill="1" applyBorder="1" applyAlignment="1" applyProtection="1">
      <alignment horizontal="left" vertical="center" shrinkToFit="1"/>
      <protection/>
    </xf>
    <xf numFmtId="0" fontId="13" fillId="0" borderId="13" xfId="38" applyFont="1" applyFill="1" applyBorder="1" applyAlignment="1" applyProtection="1">
      <alignment vertical="center" shrinkToFit="1"/>
      <protection/>
    </xf>
    <xf numFmtId="0" fontId="13" fillId="0" borderId="13" xfId="37" applyFont="1" applyFill="1" applyBorder="1" applyAlignment="1" applyProtection="1">
      <alignment vertical="center" shrinkToFit="1"/>
      <protection/>
    </xf>
    <xf numFmtId="0" fontId="13" fillId="33" borderId="13" xfId="37" applyFont="1" applyFill="1" applyBorder="1" applyAlignment="1" applyProtection="1">
      <alignment vertical="center" shrinkToFit="1"/>
      <protection/>
    </xf>
    <xf numFmtId="0" fontId="13" fillId="0" borderId="15" xfId="37" applyFont="1" applyFill="1" applyBorder="1" applyAlignment="1" applyProtection="1">
      <alignment vertical="center" shrinkToFit="1"/>
      <protection/>
    </xf>
    <xf numFmtId="0" fontId="4" fillId="34" borderId="16" xfId="0" applyFont="1" applyFill="1" applyBorder="1" applyAlignment="1">
      <alignment horizontal="center" vertical="center" wrapText="1"/>
    </xf>
    <xf numFmtId="0" fontId="13" fillId="0" borderId="15" xfId="38" applyFont="1" applyFill="1" applyBorder="1" applyAlignment="1" applyProtection="1">
      <alignment horizontal="left" vertical="center" shrinkToFit="1"/>
      <protection/>
    </xf>
    <xf numFmtId="4" fontId="2" fillId="35" borderId="12" xfId="0" applyNumberFormat="1" applyFont="1" applyFill="1" applyBorder="1" applyAlignment="1">
      <alignment vertical="center" wrapText="1"/>
    </xf>
    <xf numFmtId="4" fontId="2" fillId="35" borderId="12" xfId="0" applyNumberFormat="1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/>
    </xf>
    <xf numFmtId="0" fontId="13" fillId="0" borderId="17" xfId="38" applyFont="1" applyFill="1" applyBorder="1" applyAlignment="1" applyProtection="1">
      <alignment vertical="center" shrinkToFit="1"/>
      <protection/>
    </xf>
    <xf numFmtId="170" fontId="12" fillId="0" borderId="17" xfId="49" applyNumberFormat="1" applyFont="1" applyFill="1" applyBorder="1" applyAlignment="1">
      <alignment horizontal="center" vertical="center"/>
      <protection/>
    </xf>
    <xf numFmtId="0" fontId="12" fillId="0" borderId="17" xfId="49" applyFont="1" applyFill="1" applyBorder="1" applyAlignment="1">
      <alignment horizontal="center" vertical="center"/>
      <protection/>
    </xf>
    <xf numFmtId="171" fontId="1" fillId="0" borderId="17" xfId="0" applyNumberFormat="1" applyFont="1" applyBorder="1" applyAlignment="1">
      <alignment horizontal="right" vertical="center" shrinkToFit="1"/>
    </xf>
    <xf numFmtId="0" fontId="4" fillId="34" borderId="16" xfId="0" applyFont="1" applyFill="1" applyBorder="1" applyAlignment="1">
      <alignment horizontal="centerContinuous" vertical="center"/>
    </xf>
    <xf numFmtId="0" fontId="3" fillId="36" borderId="12" xfId="56" applyFont="1" applyFill="1" applyBorder="1" applyAlignment="1">
      <alignment/>
      <protection/>
    </xf>
    <xf numFmtId="170" fontId="12" fillId="33" borderId="13" xfId="49" applyNumberFormat="1" applyFont="1" applyFill="1" applyBorder="1" applyAlignment="1">
      <alignment horizontal="center" vertical="center"/>
      <protection/>
    </xf>
    <xf numFmtId="0" fontId="2" fillId="35" borderId="12" xfId="0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3" fontId="2" fillId="0" borderId="17" xfId="0" applyNumberFormat="1" applyFont="1" applyFill="1" applyBorder="1" applyAlignment="1">
      <alignment horizontal="center" vertical="center" wrapText="1"/>
    </xf>
    <xf numFmtId="0" fontId="3" fillId="36" borderId="12" xfId="56" applyFont="1" applyFill="1" applyBorder="1" applyAlignment="1">
      <alignment wrapText="1"/>
      <protection/>
    </xf>
    <xf numFmtId="0" fontId="12" fillId="0" borderId="15" xfId="49" applyFont="1" applyFill="1" applyBorder="1" applyAlignment="1">
      <alignment horizontal="left" vertical="center" wrapText="1" shrinkToFit="1"/>
      <protection/>
    </xf>
    <xf numFmtId="0" fontId="12" fillId="0" borderId="13" xfId="49" applyFont="1" applyFill="1" applyBorder="1" applyAlignment="1">
      <alignment horizontal="left" vertical="center" wrapText="1" shrinkToFit="1"/>
      <protection/>
    </xf>
    <xf numFmtId="0" fontId="12" fillId="0" borderId="13" xfId="49" applyFont="1" applyFill="1" applyBorder="1" applyAlignment="1">
      <alignment horizontal="left" vertical="center" wrapText="1" shrinkToFit="1"/>
      <protection/>
    </xf>
    <xf numFmtId="0" fontId="12" fillId="0" borderId="17" xfId="49" applyFont="1" applyFill="1" applyBorder="1" applyAlignment="1">
      <alignment horizontal="left" vertical="center" wrapText="1" shrinkToFit="1"/>
      <protection/>
    </xf>
    <xf numFmtId="0" fontId="12" fillId="33" borderId="13" xfId="49" applyFont="1" applyFill="1" applyBorder="1" applyAlignment="1">
      <alignment horizontal="left" vertical="center" wrapText="1" shrinkToFit="1"/>
      <protection/>
    </xf>
    <xf numFmtId="0" fontId="13" fillId="0" borderId="17" xfId="38" applyFont="1" applyFill="1" applyBorder="1" applyAlignment="1" applyProtection="1">
      <alignment horizontal="left" vertical="center" shrinkToFit="1"/>
      <protection/>
    </xf>
    <xf numFmtId="170" fontId="12" fillId="33" borderId="15" xfId="49" applyNumberFormat="1" applyFont="1" applyFill="1" applyBorder="1" applyAlignment="1">
      <alignment horizontal="center" vertical="center"/>
      <protection/>
    </xf>
    <xf numFmtId="170" fontId="12" fillId="33" borderId="13" xfId="49" applyNumberFormat="1" applyFont="1" applyFill="1" applyBorder="1" applyAlignment="1">
      <alignment horizontal="center" vertical="center"/>
      <protection/>
    </xf>
    <xf numFmtId="0" fontId="13" fillId="33" borderId="15" xfId="37" applyFont="1" applyFill="1" applyBorder="1" applyAlignment="1" applyProtection="1">
      <alignment vertical="center" shrinkToFit="1"/>
      <protection/>
    </xf>
    <xf numFmtId="0" fontId="41" fillId="0" borderId="0" xfId="0" applyFont="1" applyBorder="1" applyAlignment="1">
      <alignment/>
    </xf>
    <xf numFmtId="0" fontId="41" fillId="0" borderId="0" xfId="0" applyFont="1" applyAlignment="1">
      <alignment vertical="center"/>
    </xf>
    <xf numFmtId="0" fontId="46" fillId="0" borderId="0" xfId="37" applyFont="1" applyAlignment="1" applyProtection="1">
      <alignment vertical="center"/>
      <protection/>
    </xf>
    <xf numFmtId="0" fontId="13" fillId="0" borderId="18" xfId="37" applyFont="1" applyFill="1" applyBorder="1" applyAlignment="1" applyProtection="1">
      <alignment vertical="center" shrinkToFit="1"/>
      <protection/>
    </xf>
    <xf numFmtId="0" fontId="10" fillId="0" borderId="13" xfId="0" applyNumberFormat="1" applyFont="1" applyBorder="1" applyAlignment="1">
      <alignment horizontal="left" vertical="top" wrapText="1"/>
    </xf>
    <xf numFmtId="0" fontId="47" fillId="0" borderId="19" xfId="0" applyFont="1" applyBorder="1" applyAlignment="1">
      <alignment horizontal="left" vertical="center" wrapText="1"/>
    </xf>
    <xf numFmtId="0" fontId="13" fillId="0" borderId="17" xfId="37" applyFont="1" applyFill="1" applyBorder="1" applyAlignment="1" applyProtection="1">
      <alignment vertical="center" shrinkToFit="1"/>
      <protection/>
    </xf>
    <xf numFmtId="0" fontId="13" fillId="0" borderId="13" xfId="37" applyFont="1" applyFill="1" applyBorder="1" applyAlignment="1" applyProtection="1">
      <alignment vertical="center" wrapText="1" shrinkToFit="1"/>
      <protection/>
    </xf>
    <xf numFmtId="171" fontId="1" fillId="0" borderId="13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 vertical="top"/>
    </xf>
    <xf numFmtId="0" fontId="8" fillId="0" borderId="0" xfId="37" applyBorder="1" applyAlignment="1" applyProtection="1">
      <alignment horizontal="left" vertical="top"/>
      <protection/>
    </xf>
    <xf numFmtId="0" fontId="1" fillId="0" borderId="0" xfId="0" applyFont="1" applyBorder="1" applyAlignment="1">
      <alignment horizontal="left" vertical="top"/>
    </xf>
    <xf numFmtId="0" fontId="8" fillId="0" borderId="0" xfId="37" applyNumberFormat="1" applyBorder="1" applyAlignment="1" applyProtection="1">
      <alignment horizontal="left" vertical="top"/>
      <protection/>
    </xf>
    <xf numFmtId="0" fontId="1" fillId="0" borderId="0" xfId="0" applyFont="1" applyBorder="1" applyAlignment="1">
      <alignment horizontal="left" vertical="top"/>
    </xf>
    <xf numFmtId="0" fontId="41" fillId="0" borderId="0" xfId="0" applyFont="1" applyBorder="1" applyAlignment="1">
      <alignment horizontal="left" vertical="top"/>
    </xf>
    <xf numFmtId="0" fontId="0" fillId="0" borderId="0" xfId="48" applyAlignment="1">
      <alignment horizontal="left" vertical="top"/>
      <protection/>
    </xf>
    <xf numFmtId="0" fontId="3" fillId="36" borderId="16" xfId="56" applyFont="1" applyFill="1" applyBorder="1" applyAlignment="1">
      <alignment/>
      <protection/>
    </xf>
    <xf numFmtId="4" fontId="2" fillId="35" borderId="16" xfId="0" applyNumberFormat="1" applyFont="1" applyFill="1" applyBorder="1" applyAlignment="1">
      <alignment vertical="center" wrapText="1"/>
    </xf>
    <xf numFmtId="0" fontId="2" fillId="35" borderId="16" xfId="0" applyFont="1" applyFill="1" applyBorder="1" applyAlignment="1">
      <alignment horizontal="center" vertical="center" wrapText="1"/>
    </xf>
    <xf numFmtId="4" fontId="2" fillId="35" borderId="16" xfId="0" applyNumberFormat="1" applyFont="1" applyFill="1" applyBorder="1" applyAlignment="1">
      <alignment horizontal="center" vertical="center" wrapText="1"/>
    </xf>
    <xf numFmtId="0" fontId="1" fillId="35" borderId="16" xfId="0" applyFont="1" applyFill="1" applyBorder="1" applyAlignment="1">
      <alignment/>
    </xf>
    <xf numFmtId="0" fontId="12" fillId="0" borderId="18" xfId="49" applyFont="1" applyFill="1" applyBorder="1" applyAlignment="1">
      <alignment horizontal="left" vertical="center" wrapText="1" shrinkToFit="1"/>
      <protection/>
    </xf>
    <xf numFmtId="0" fontId="12" fillId="0" borderId="12" xfId="49" applyFont="1" applyFill="1" applyBorder="1" applyAlignment="1">
      <alignment horizontal="left" vertical="center" wrapText="1" shrinkToFit="1"/>
      <protection/>
    </xf>
    <xf numFmtId="0" fontId="3" fillId="36" borderId="16" xfId="56" applyFont="1" applyFill="1" applyBorder="1" applyAlignment="1">
      <alignment wrapText="1"/>
      <protection/>
    </xf>
    <xf numFmtId="0" fontId="13" fillId="0" borderId="10" xfId="38" applyFont="1" applyFill="1" applyBorder="1" applyAlignment="1" applyProtection="1">
      <alignment horizontal="left" vertical="center" shrinkToFit="1"/>
      <protection/>
    </xf>
    <xf numFmtId="170" fontId="12" fillId="0" borderId="12" xfId="49" applyNumberFormat="1" applyFont="1" applyFill="1" applyBorder="1" applyAlignment="1">
      <alignment horizontal="center" vertical="center"/>
      <protection/>
    </xf>
    <xf numFmtId="3" fontId="2" fillId="0" borderId="12" xfId="0" applyNumberFormat="1" applyFont="1" applyFill="1" applyBorder="1" applyAlignment="1">
      <alignment horizontal="center" vertical="center" wrapText="1"/>
    </xf>
    <xf numFmtId="0" fontId="12" fillId="0" borderId="12" xfId="49" applyFont="1" applyFill="1" applyBorder="1" applyAlignment="1">
      <alignment horizontal="center" vertical="center"/>
      <protection/>
    </xf>
    <xf numFmtId="171" fontId="1" fillId="0" borderId="12" xfId="0" applyNumberFormat="1" applyFont="1" applyBorder="1" applyAlignment="1">
      <alignment horizontal="right" vertical="center" shrinkToFit="1"/>
    </xf>
    <xf numFmtId="2" fontId="3" fillId="37" borderId="20" xfId="0" applyNumberFormat="1" applyFont="1" applyFill="1" applyBorder="1" applyAlignment="1">
      <alignment horizontal="center" vertical="center"/>
    </xf>
    <xf numFmtId="2" fontId="3" fillId="37" borderId="21" xfId="0" applyNumberFormat="1" applyFont="1" applyFill="1" applyBorder="1" applyAlignment="1">
      <alignment horizontal="center" vertical="center"/>
    </xf>
    <xf numFmtId="2" fontId="3" fillId="37" borderId="11" xfId="0" applyNumberFormat="1" applyFont="1" applyFill="1" applyBorder="1" applyAlignment="1">
      <alignment horizontal="center" vertical="center"/>
    </xf>
    <xf numFmtId="2" fontId="3" fillId="37" borderId="22" xfId="0" applyNumberFormat="1" applyFont="1" applyFill="1" applyBorder="1" applyAlignment="1">
      <alignment horizontal="center" vertical="center"/>
    </xf>
  </cellXfs>
  <cellStyles count="5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Dezimal_PANJA Preisliste überarbeitet" xfId="36"/>
    <cellStyle name="Hyperlink" xfId="37"/>
    <cellStyle name="Hypertextový odkaz_NA20160601 - videovratny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15" xfId="48"/>
    <cellStyle name="normální_List1" xfId="49"/>
    <cellStyle name="Followed Hyperlink" xfId="50"/>
    <cellStyle name="Poznámka" xfId="51"/>
    <cellStyle name="Percent" xfId="52"/>
    <cellStyle name="Propojená buňka" xfId="53"/>
    <cellStyle name="Správně" xfId="54"/>
    <cellStyle name="Standard_PANJA Preisliste überarbeitet" xfId="55"/>
    <cellStyle name="Styl 2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_a\server%20disk\ROZPOCTY\99_06\9906033a_VIN-DIV_VESELI-PRACOV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metry"/>
      <sheetName val="NORMIK"/>
      <sheetName val="Řídící systém"/>
      <sheetName val="Software ŘS"/>
      <sheetName val="Centrála"/>
      <sheetName val="MaR"/>
      <sheetName val="Rozvodnice"/>
      <sheetName val="Ostatní"/>
      <sheetName val="Dopis"/>
      <sheetName val="Nabídka"/>
      <sheetName val="RabatList"/>
    </sheetNames>
    <sheetDataSet>
      <sheetData sheetId="0">
        <row r="25">
          <cell r="D25">
            <v>160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83"/>
  <sheetViews>
    <sheetView tabSelected="1" zoomScale="130" zoomScaleNormal="130" workbookViewId="0" topLeftCell="A1">
      <selection activeCell="A7" sqref="A6:A7"/>
    </sheetView>
  </sheetViews>
  <sheetFormatPr defaultColWidth="8.8515625" defaultRowHeight="15"/>
  <cols>
    <col min="1" max="1" width="97.8515625" style="7" customWidth="1"/>
    <col min="2" max="2" width="33.8515625" style="7" customWidth="1"/>
    <col min="3" max="3" width="13.8515625" style="7" customWidth="1"/>
    <col min="4" max="4" width="9.00390625" style="7" customWidth="1"/>
    <col min="5" max="5" width="12.28125" style="13" customWidth="1"/>
    <col min="6" max="6" width="18.140625" style="7" customWidth="1"/>
    <col min="7" max="7" width="72.7109375" style="61" customWidth="1"/>
    <col min="8" max="16384" width="8.8515625" style="7" customWidth="1"/>
  </cols>
  <sheetData>
    <row r="1" spans="1:6" ht="15.75" customHeight="1">
      <c r="A1" s="81" t="s">
        <v>67</v>
      </c>
      <c r="B1" s="81"/>
      <c r="C1" s="81"/>
      <c r="D1" s="81"/>
      <c r="E1" s="81"/>
      <c r="F1" s="82"/>
    </row>
    <row r="2" spans="1:6" ht="15.75" thickBot="1">
      <c r="A2" s="83"/>
      <c r="B2" s="83"/>
      <c r="C2" s="83"/>
      <c r="D2" s="83"/>
      <c r="E2" s="83"/>
      <c r="F2" s="84"/>
    </row>
    <row r="3" spans="1:6" ht="29.25" thickBot="1">
      <c r="A3" s="35" t="s">
        <v>3</v>
      </c>
      <c r="B3" s="35" t="s">
        <v>65</v>
      </c>
      <c r="C3" s="26" t="s">
        <v>66</v>
      </c>
      <c r="D3" s="26" t="s">
        <v>0</v>
      </c>
      <c r="E3" s="26" t="s">
        <v>1</v>
      </c>
      <c r="F3" s="26" t="s">
        <v>4</v>
      </c>
    </row>
    <row r="4" spans="1:6" ht="16.5" thickBot="1">
      <c r="A4" s="41" t="s">
        <v>9</v>
      </c>
      <c r="B4" s="36"/>
      <c r="C4" s="28"/>
      <c r="D4" s="38"/>
      <c r="E4" s="29"/>
      <c r="F4" s="30"/>
    </row>
    <row r="5" spans="1:10" ht="91.5" customHeight="1">
      <c r="A5" s="42" t="s">
        <v>62</v>
      </c>
      <c r="B5" s="27"/>
      <c r="C5" s="18"/>
      <c r="D5" s="39" t="s">
        <v>2</v>
      </c>
      <c r="E5" s="19">
        <v>1</v>
      </c>
      <c r="F5" s="20">
        <f aca="true" t="shared" si="0" ref="F5:F11">C5*E5</f>
        <v>0</v>
      </c>
      <c r="G5" s="62"/>
      <c r="J5" s="51"/>
    </row>
    <row r="6" spans="1:10" ht="15">
      <c r="A6" s="43" t="s">
        <v>19</v>
      </c>
      <c r="B6" s="21"/>
      <c r="C6" s="8"/>
      <c r="D6" s="17" t="s">
        <v>2</v>
      </c>
      <c r="E6" s="9">
        <v>1</v>
      </c>
      <c r="F6" s="11">
        <f t="shared" si="0"/>
        <v>0</v>
      </c>
      <c r="G6" s="62"/>
      <c r="J6" s="52"/>
    </row>
    <row r="7" spans="1:10" s="12" customFormat="1" ht="21.75" customHeight="1">
      <c r="A7" s="44" t="s">
        <v>51</v>
      </c>
      <c r="B7" s="21"/>
      <c r="C7" s="8"/>
      <c r="D7" s="17" t="s">
        <v>2</v>
      </c>
      <c r="E7" s="9">
        <v>1</v>
      </c>
      <c r="F7" s="10">
        <f t="shared" si="0"/>
        <v>0</v>
      </c>
      <c r="G7" s="62"/>
      <c r="J7" s="52"/>
    </row>
    <row r="8" spans="1:10" s="12" customFormat="1" ht="16.5" customHeight="1">
      <c r="A8" s="44" t="s">
        <v>39</v>
      </c>
      <c r="B8" s="21"/>
      <c r="C8" s="8"/>
      <c r="D8" s="17" t="s">
        <v>2</v>
      </c>
      <c r="E8" s="9">
        <v>1</v>
      </c>
      <c r="F8" s="10">
        <f t="shared" si="0"/>
        <v>0</v>
      </c>
      <c r="G8" s="63"/>
      <c r="J8" s="52"/>
    </row>
    <row r="9" spans="1:10" s="12" customFormat="1" ht="16.5" customHeight="1">
      <c r="A9" s="44" t="s">
        <v>27</v>
      </c>
      <c r="B9" s="21"/>
      <c r="C9" s="8"/>
      <c r="D9" s="17" t="s">
        <v>8</v>
      </c>
      <c r="E9" s="9">
        <v>1</v>
      </c>
      <c r="F9" s="10">
        <f>C9*E9</f>
        <v>0</v>
      </c>
      <c r="G9" s="63"/>
      <c r="J9" s="52"/>
    </row>
    <row r="10" spans="1:10" s="12" customFormat="1" ht="15">
      <c r="A10" s="43" t="s">
        <v>11</v>
      </c>
      <c r="B10" s="22"/>
      <c r="C10" s="8"/>
      <c r="D10" s="17" t="s">
        <v>8</v>
      </c>
      <c r="E10" s="9">
        <v>1</v>
      </c>
      <c r="F10" s="10">
        <f>C10*E10</f>
        <v>0</v>
      </c>
      <c r="G10" s="63"/>
      <c r="J10" s="52"/>
    </row>
    <row r="11" spans="1:10" s="12" customFormat="1" ht="15.75" thickBot="1">
      <c r="A11" s="43" t="s">
        <v>40</v>
      </c>
      <c r="B11" s="31"/>
      <c r="C11" s="32"/>
      <c r="D11" s="40" t="s">
        <v>8</v>
      </c>
      <c r="E11" s="33">
        <v>1</v>
      </c>
      <c r="F11" s="34">
        <f t="shared" si="0"/>
        <v>0</v>
      </c>
      <c r="G11" s="63"/>
      <c r="J11" s="52"/>
    </row>
    <row r="12" spans="1:10" ht="16.5" thickBot="1">
      <c r="A12" s="41" t="s">
        <v>12</v>
      </c>
      <c r="B12" s="36"/>
      <c r="C12" s="28"/>
      <c r="D12" s="38"/>
      <c r="E12" s="29"/>
      <c r="F12" s="30"/>
      <c r="J12" s="52"/>
    </row>
    <row r="13" spans="1:10" ht="30" customHeight="1">
      <c r="A13" s="42" t="s">
        <v>24</v>
      </c>
      <c r="B13" s="54"/>
      <c r="C13" s="18"/>
      <c r="D13" s="39" t="s">
        <v>2</v>
      </c>
      <c r="E13" s="19">
        <v>7</v>
      </c>
      <c r="F13" s="20">
        <f aca="true" t="shared" si="1" ref="F13:F25">C13*E13</f>
        <v>0</v>
      </c>
      <c r="G13" s="62"/>
      <c r="J13" s="52"/>
    </row>
    <row r="14" spans="1:10" ht="24.75" customHeight="1">
      <c r="A14" s="43" t="s">
        <v>23</v>
      </c>
      <c r="B14" s="25"/>
      <c r="C14" s="8"/>
      <c r="D14" s="17" t="s">
        <v>2</v>
      </c>
      <c r="E14" s="9">
        <v>7</v>
      </c>
      <c r="F14" s="11">
        <f t="shared" si="1"/>
        <v>0</v>
      </c>
      <c r="G14" s="62"/>
      <c r="J14" s="52"/>
    </row>
    <row r="15" spans="1:10" s="12" customFormat="1" ht="30.75" customHeight="1">
      <c r="A15" s="43" t="s">
        <v>47</v>
      </c>
      <c r="B15" s="23"/>
      <c r="C15" s="8"/>
      <c r="D15" s="17" t="s">
        <v>2</v>
      </c>
      <c r="E15" s="9">
        <v>1</v>
      </c>
      <c r="F15" s="10">
        <f t="shared" si="1"/>
        <v>0</v>
      </c>
      <c r="G15" s="62"/>
      <c r="J15" s="52"/>
    </row>
    <row r="16" spans="1:10" s="12" customFormat="1" ht="30.75" customHeight="1">
      <c r="A16" s="43" t="s">
        <v>35</v>
      </c>
      <c r="B16" s="23"/>
      <c r="C16" s="8"/>
      <c r="D16" s="17" t="s">
        <v>2</v>
      </c>
      <c r="E16" s="9">
        <v>1</v>
      </c>
      <c r="F16" s="10">
        <f t="shared" si="1"/>
        <v>0</v>
      </c>
      <c r="G16" s="62"/>
      <c r="J16" s="52"/>
    </row>
    <row r="17" spans="1:10" s="12" customFormat="1" ht="70.5" customHeight="1">
      <c r="A17" s="43" t="s">
        <v>48</v>
      </c>
      <c r="B17" s="23"/>
      <c r="C17" s="8"/>
      <c r="D17" s="17" t="s">
        <v>2</v>
      </c>
      <c r="E17" s="9">
        <v>2</v>
      </c>
      <c r="F17" s="10">
        <f t="shared" si="1"/>
        <v>0</v>
      </c>
      <c r="G17" s="62"/>
      <c r="J17" s="52"/>
    </row>
    <row r="18" spans="1:10" s="12" customFormat="1" ht="33" customHeight="1">
      <c r="A18" s="43" t="s">
        <v>31</v>
      </c>
      <c r="B18" s="23"/>
      <c r="C18" s="8"/>
      <c r="D18" s="17" t="s">
        <v>2</v>
      </c>
      <c r="E18" s="9">
        <v>1</v>
      </c>
      <c r="F18" s="10">
        <f t="shared" si="1"/>
        <v>0</v>
      </c>
      <c r="G18" s="62"/>
      <c r="J18" s="52"/>
    </row>
    <row r="19" spans="1:10" s="12" customFormat="1" ht="29.25" customHeight="1">
      <c r="A19" s="43" t="s">
        <v>28</v>
      </c>
      <c r="B19" s="23"/>
      <c r="C19" s="8"/>
      <c r="D19" s="17" t="s">
        <v>2</v>
      </c>
      <c r="E19" s="9">
        <v>4</v>
      </c>
      <c r="F19" s="10">
        <f t="shared" si="1"/>
        <v>0</v>
      </c>
      <c r="G19" s="62"/>
      <c r="J19" s="52"/>
    </row>
    <row r="20" spans="1:10" s="12" customFormat="1" ht="29.25" customHeight="1">
      <c r="A20" s="43" t="s">
        <v>44</v>
      </c>
      <c r="B20" s="23"/>
      <c r="C20" s="8"/>
      <c r="D20" s="17" t="s">
        <v>2</v>
      </c>
      <c r="E20" s="9">
        <v>1</v>
      </c>
      <c r="F20" s="10">
        <f t="shared" si="1"/>
        <v>0</v>
      </c>
      <c r="G20" s="62"/>
      <c r="J20" s="52"/>
    </row>
    <row r="21" spans="1:10" s="12" customFormat="1" ht="29.25" customHeight="1">
      <c r="A21" s="43" t="s">
        <v>29</v>
      </c>
      <c r="B21" s="23"/>
      <c r="C21" s="8"/>
      <c r="D21" s="17" t="s">
        <v>2</v>
      </c>
      <c r="E21" s="9">
        <v>1</v>
      </c>
      <c r="F21" s="10">
        <f t="shared" si="1"/>
        <v>0</v>
      </c>
      <c r="G21" s="62"/>
      <c r="J21" s="52"/>
    </row>
    <row r="22" spans="1:10" s="12" customFormat="1" ht="15">
      <c r="A22" s="43" t="s">
        <v>25</v>
      </c>
      <c r="B22" s="23"/>
      <c r="C22" s="8"/>
      <c r="D22" s="17" t="s">
        <v>2</v>
      </c>
      <c r="E22" s="9">
        <v>1</v>
      </c>
      <c r="F22" s="10">
        <f t="shared" si="1"/>
        <v>0</v>
      </c>
      <c r="G22" s="63"/>
      <c r="J22" s="52"/>
    </row>
    <row r="23" spans="1:10" s="12" customFormat="1" ht="15">
      <c r="A23" s="45" t="s">
        <v>30</v>
      </c>
      <c r="B23" s="23"/>
      <c r="C23" s="8"/>
      <c r="D23" s="17" t="s">
        <v>2</v>
      </c>
      <c r="E23" s="9">
        <v>1</v>
      </c>
      <c r="F23" s="10">
        <f t="shared" si="1"/>
        <v>0</v>
      </c>
      <c r="G23" s="63"/>
      <c r="J23" s="52"/>
    </row>
    <row r="24" spans="1:10" s="12" customFormat="1" ht="15">
      <c r="A24" s="45" t="s">
        <v>32</v>
      </c>
      <c r="B24" s="57"/>
      <c r="C24" s="8"/>
      <c r="D24" s="17" t="s">
        <v>2</v>
      </c>
      <c r="E24" s="9">
        <v>1</v>
      </c>
      <c r="F24" s="10">
        <f t="shared" si="1"/>
        <v>0</v>
      </c>
      <c r="G24" s="63"/>
      <c r="J24" s="52"/>
    </row>
    <row r="25" spans="1:10" s="12" customFormat="1" ht="15.75" thickBot="1">
      <c r="A25" s="45" t="s">
        <v>22</v>
      </c>
      <c r="B25" s="31"/>
      <c r="C25" s="32"/>
      <c r="D25" s="40" t="s">
        <v>8</v>
      </c>
      <c r="E25" s="33">
        <v>1</v>
      </c>
      <c r="F25" s="34">
        <f t="shared" si="1"/>
        <v>0</v>
      </c>
      <c r="G25" s="63"/>
      <c r="J25" s="52"/>
    </row>
    <row r="26" spans="1:10" ht="16.5" thickBot="1">
      <c r="A26" s="41" t="s">
        <v>26</v>
      </c>
      <c r="B26" s="36"/>
      <c r="C26" s="28"/>
      <c r="D26" s="38"/>
      <c r="E26" s="29"/>
      <c r="F26" s="30"/>
      <c r="J26" s="52"/>
    </row>
    <row r="27" spans="1:10" ht="37.5" customHeight="1">
      <c r="A27" s="42" t="s">
        <v>59</v>
      </c>
      <c r="B27" s="54"/>
      <c r="C27" s="18"/>
      <c r="D27" s="39" t="s">
        <v>2</v>
      </c>
      <c r="E27" s="19">
        <v>1</v>
      </c>
      <c r="F27" s="20">
        <f aca="true" t="shared" si="2" ref="F27:F34">C27*E27</f>
        <v>0</v>
      </c>
      <c r="G27" s="62"/>
      <c r="J27" s="52"/>
    </row>
    <row r="28" spans="1:10" ht="357" customHeight="1">
      <c r="A28" s="43" t="s">
        <v>46</v>
      </c>
      <c r="B28" s="25"/>
      <c r="C28" s="8"/>
      <c r="D28" s="17" t="s">
        <v>2</v>
      </c>
      <c r="E28" s="9">
        <v>3</v>
      </c>
      <c r="F28" s="11">
        <f t="shared" si="2"/>
        <v>0</v>
      </c>
      <c r="G28" s="62"/>
      <c r="J28" s="52"/>
    </row>
    <row r="29" spans="1:10" s="12" customFormat="1" ht="36.75" customHeight="1">
      <c r="A29" s="43" t="s">
        <v>60</v>
      </c>
      <c r="B29" s="23"/>
      <c r="C29" s="8"/>
      <c r="D29" s="17" t="s">
        <v>2</v>
      </c>
      <c r="E29" s="9">
        <v>1</v>
      </c>
      <c r="F29" s="10">
        <f t="shared" si="2"/>
        <v>0</v>
      </c>
      <c r="G29" s="62"/>
      <c r="J29" s="52"/>
    </row>
    <row r="30" spans="1:10" s="12" customFormat="1" ht="36.75" customHeight="1">
      <c r="A30" s="43" t="s">
        <v>61</v>
      </c>
      <c r="B30" s="23"/>
      <c r="C30" s="8"/>
      <c r="D30" s="17" t="s">
        <v>2</v>
      </c>
      <c r="E30" s="9">
        <v>1</v>
      </c>
      <c r="F30" s="10">
        <f t="shared" si="2"/>
        <v>0</v>
      </c>
      <c r="G30" s="62"/>
      <c r="J30" s="52"/>
    </row>
    <row r="31" spans="1:10" s="12" customFormat="1" ht="25.5" customHeight="1">
      <c r="A31" s="43" t="s">
        <v>41</v>
      </c>
      <c r="B31" s="58"/>
      <c r="C31" s="8"/>
      <c r="D31" s="17" t="s">
        <v>2</v>
      </c>
      <c r="E31" s="9">
        <v>1</v>
      </c>
      <c r="F31" s="10">
        <f t="shared" si="2"/>
        <v>0</v>
      </c>
      <c r="G31" s="62"/>
      <c r="J31" s="52"/>
    </row>
    <row r="32" spans="1:10" s="12" customFormat="1" ht="27.75" customHeight="1">
      <c r="A32" s="43" t="s">
        <v>42</v>
      </c>
      <c r="B32" s="23"/>
      <c r="C32" s="8"/>
      <c r="D32" s="17" t="s">
        <v>2</v>
      </c>
      <c r="E32" s="9">
        <v>1</v>
      </c>
      <c r="F32" s="10">
        <f t="shared" si="2"/>
        <v>0</v>
      </c>
      <c r="G32" s="62"/>
      <c r="J32" s="52"/>
    </row>
    <row r="33" spans="1:10" s="12" customFormat="1" ht="20.25" customHeight="1">
      <c r="A33" s="43" t="s">
        <v>52</v>
      </c>
      <c r="B33" s="23"/>
      <c r="C33" s="8"/>
      <c r="D33" s="17" t="s">
        <v>2</v>
      </c>
      <c r="E33" s="9">
        <v>2</v>
      </c>
      <c r="F33" s="10">
        <f t="shared" si="2"/>
        <v>0</v>
      </c>
      <c r="G33" s="64"/>
      <c r="J33" s="52"/>
    </row>
    <row r="34" spans="1:10" s="12" customFormat="1" ht="18" customHeight="1" thickBot="1">
      <c r="A34" s="45" t="s">
        <v>20</v>
      </c>
      <c r="B34" s="31"/>
      <c r="C34" s="32"/>
      <c r="D34" s="40" t="s">
        <v>8</v>
      </c>
      <c r="E34" s="33">
        <v>1</v>
      </c>
      <c r="F34" s="34">
        <f t="shared" si="2"/>
        <v>0</v>
      </c>
      <c r="G34" s="63"/>
      <c r="J34" s="52"/>
    </row>
    <row r="35" spans="1:10" ht="16.5" thickBot="1">
      <c r="A35" s="41" t="s">
        <v>10</v>
      </c>
      <c r="B35" s="36"/>
      <c r="C35" s="28"/>
      <c r="D35" s="38"/>
      <c r="E35" s="29"/>
      <c r="F35" s="30"/>
      <c r="J35" s="53"/>
    </row>
    <row r="36" spans="1:10" ht="15">
      <c r="A36" s="42" t="s">
        <v>53</v>
      </c>
      <c r="B36" s="50"/>
      <c r="C36" s="48"/>
      <c r="D36" s="39" t="s">
        <v>2</v>
      </c>
      <c r="E36" s="19">
        <v>1</v>
      </c>
      <c r="F36" s="20">
        <f aca="true" t="shared" si="3" ref="F36:F44">C36*E36</f>
        <v>0</v>
      </c>
      <c r="G36" s="62"/>
      <c r="J36" s="52"/>
    </row>
    <row r="37" spans="1:10" ht="15">
      <c r="A37" s="43" t="s">
        <v>54</v>
      </c>
      <c r="B37" s="24"/>
      <c r="C37" s="49"/>
      <c r="D37" s="17" t="s">
        <v>2</v>
      </c>
      <c r="E37" s="9">
        <v>1</v>
      </c>
      <c r="F37" s="10">
        <f t="shared" si="3"/>
        <v>0</v>
      </c>
      <c r="G37" s="62"/>
      <c r="J37" s="53"/>
    </row>
    <row r="38" spans="1:10" s="60" customFormat="1" ht="22.5">
      <c r="A38" s="46" t="s">
        <v>43</v>
      </c>
      <c r="B38" s="24"/>
      <c r="C38" s="37"/>
      <c r="D38" s="17" t="s">
        <v>2</v>
      </c>
      <c r="E38" s="9">
        <v>1</v>
      </c>
      <c r="F38" s="59">
        <f t="shared" si="3"/>
        <v>0</v>
      </c>
      <c r="G38" s="65"/>
      <c r="J38" s="52"/>
    </row>
    <row r="39" spans="1:10" s="60" customFormat="1" ht="22.5">
      <c r="A39" s="46" t="s">
        <v>49</v>
      </c>
      <c r="B39" s="24"/>
      <c r="C39" s="37"/>
      <c r="D39" s="17"/>
      <c r="E39" s="9">
        <v>1</v>
      </c>
      <c r="F39" s="59">
        <f t="shared" si="3"/>
        <v>0</v>
      </c>
      <c r="G39" s="62"/>
      <c r="J39" s="53"/>
    </row>
    <row r="40" spans="1:7" ht="22.5">
      <c r="A40" s="46" t="s">
        <v>21</v>
      </c>
      <c r="B40" s="24"/>
      <c r="C40" s="37"/>
      <c r="D40" s="17" t="s">
        <v>2</v>
      </c>
      <c r="E40" s="9">
        <v>2</v>
      </c>
      <c r="F40" s="10">
        <f t="shared" si="3"/>
        <v>0</v>
      </c>
      <c r="G40" s="62"/>
    </row>
    <row r="41" spans="1:6" ht="15">
      <c r="A41" s="43" t="s">
        <v>13</v>
      </c>
      <c r="B41" s="23"/>
      <c r="C41" s="8"/>
      <c r="D41" s="17" t="s">
        <v>2</v>
      </c>
      <c r="E41" s="9">
        <v>4</v>
      </c>
      <c r="F41" s="10">
        <f t="shared" si="3"/>
        <v>0</v>
      </c>
    </row>
    <row r="42" spans="1:7" ht="39" customHeight="1">
      <c r="A42" s="45" t="s">
        <v>36</v>
      </c>
      <c r="B42" s="57"/>
      <c r="C42" s="8"/>
      <c r="D42" s="17" t="s">
        <v>2</v>
      </c>
      <c r="E42" s="9">
        <v>1</v>
      </c>
      <c r="F42" s="10">
        <f>C42*E42</f>
        <v>0</v>
      </c>
      <c r="G42" s="62"/>
    </row>
    <row r="43" spans="1:6" ht="15">
      <c r="A43" s="45" t="s">
        <v>14</v>
      </c>
      <c r="B43" s="47"/>
      <c r="C43" s="32"/>
      <c r="D43" s="40" t="s">
        <v>8</v>
      </c>
      <c r="E43" s="33">
        <v>1</v>
      </c>
      <c r="F43" s="34">
        <f t="shared" si="3"/>
        <v>0</v>
      </c>
    </row>
    <row r="44" spans="1:10" s="12" customFormat="1" ht="15.75" thickBot="1">
      <c r="A44" s="45" t="s">
        <v>33</v>
      </c>
      <c r="B44" s="31"/>
      <c r="C44" s="32"/>
      <c r="D44" s="40" t="s">
        <v>8</v>
      </c>
      <c r="E44" s="33">
        <v>1</v>
      </c>
      <c r="F44" s="34">
        <f t="shared" si="3"/>
        <v>0</v>
      </c>
      <c r="G44" s="63"/>
      <c r="J44" s="52"/>
    </row>
    <row r="45" spans="1:6" ht="18" customHeight="1" thickBot="1">
      <c r="A45" s="41" t="s">
        <v>15</v>
      </c>
      <c r="B45" s="36"/>
      <c r="C45" s="28"/>
      <c r="D45" s="38"/>
      <c r="E45" s="29"/>
      <c r="F45" s="30"/>
    </row>
    <row r="46" spans="1:7" s="12" customFormat="1" ht="22.5">
      <c r="A46" s="42" t="s">
        <v>50</v>
      </c>
      <c r="B46" s="56"/>
      <c r="C46" s="18"/>
      <c r="D46" s="39" t="s">
        <v>2</v>
      </c>
      <c r="E46" s="19">
        <v>1</v>
      </c>
      <c r="F46" s="20">
        <f>C46*E46</f>
        <v>0</v>
      </c>
      <c r="G46" s="62"/>
    </row>
    <row r="47" spans="1:7" s="12" customFormat="1" ht="15">
      <c r="A47" s="45" t="s">
        <v>16</v>
      </c>
      <c r="B47" s="31"/>
      <c r="C47" s="32"/>
      <c r="D47" s="40" t="s">
        <v>2</v>
      </c>
      <c r="E47" s="33">
        <v>1</v>
      </c>
      <c r="F47" s="34">
        <f>C47*E47</f>
        <v>0</v>
      </c>
      <c r="G47" s="63"/>
    </row>
    <row r="48" spans="1:10" s="12" customFormat="1" ht="15.75" thickBot="1">
      <c r="A48" s="45" t="s">
        <v>20</v>
      </c>
      <c r="B48" s="31"/>
      <c r="C48" s="32"/>
      <c r="D48" s="40" t="s">
        <v>8</v>
      </c>
      <c r="E48" s="33">
        <v>1</v>
      </c>
      <c r="F48" s="34">
        <f>C48*E48</f>
        <v>0</v>
      </c>
      <c r="G48" s="63"/>
      <c r="J48" s="52"/>
    </row>
    <row r="49" spans="1:7" ht="18" customHeight="1" thickBot="1">
      <c r="A49" s="41" t="s">
        <v>17</v>
      </c>
      <c r="B49" s="36"/>
      <c r="C49" s="28"/>
      <c r="D49" s="38"/>
      <c r="E49" s="29"/>
      <c r="F49" s="30"/>
      <c r="G49" s="66"/>
    </row>
    <row r="50" spans="1:7" ht="62.25" customHeight="1">
      <c r="A50" s="73" t="s">
        <v>55</v>
      </c>
      <c r="B50" s="25"/>
      <c r="C50" s="18"/>
      <c r="D50" s="39" t="s">
        <v>2</v>
      </c>
      <c r="E50" s="19">
        <v>1</v>
      </c>
      <c r="F50" s="20">
        <f aca="true" t="shared" si="4" ref="F50:F58">C50*E50</f>
        <v>0</v>
      </c>
      <c r="G50" s="62"/>
    </row>
    <row r="51" spans="1:7" ht="24.75" customHeight="1">
      <c r="A51" s="43" t="s">
        <v>56</v>
      </c>
      <c r="B51" s="23"/>
      <c r="C51" s="8"/>
      <c r="D51" s="17" t="s">
        <v>2</v>
      </c>
      <c r="E51" s="9">
        <v>2</v>
      </c>
      <c r="F51" s="10">
        <f t="shared" si="4"/>
        <v>0</v>
      </c>
      <c r="G51" s="62"/>
    </row>
    <row r="52" spans="1:7" ht="48.75" customHeight="1">
      <c r="A52" s="42" t="s">
        <v>37</v>
      </c>
      <c r="B52" s="25"/>
      <c r="C52" s="18"/>
      <c r="D52" s="39" t="s">
        <v>2</v>
      </c>
      <c r="E52" s="19">
        <v>1</v>
      </c>
      <c r="F52" s="20">
        <f t="shared" si="4"/>
        <v>0</v>
      </c>
      <c r="G52" s="62"/>
    </row>
    <row r="53" spans="1:7" ht="18" customHeight="1">
      <c r="A53" s="43" t="s">
        <v>45</v>
      </c>
      <c r="B53" s="23"/>
      <c r="C53" s="8"/>
      <c r="D53" s="17" t="s">
        <v>2</v>
      </c>
      <c r="E53" s="9">
        <v>1</v>
      </c>
      <c r="F53" s="10">
        <f t="shared" si="4"/>
        <v>0</v>
      </c>
      <c r="G53" s="62"/>
    </row>
    <row r="54" spans="1:7" ht="39" customHeight="1">
      <c r="A54" s="55" t="s">
        <v>57</v>
      </c>
      <c r="B54" s="55"/>
      <c r="C54" s="8"/>
      <c r="D54" s="17" t="s">
        <v>2</v>
      </c>
      <c r="E54" s="9">
        <v>2</v>
      </c>
      <c r="F54" s="10">
        <f t="shared" si="4"/>
        <v>0</v>
      </c>
      <c r="G54" s="62"/>
    </row>
    <row r="55" spans="1:7" ht="15">
      <c r="A55" s="55" t="s">
        <v>38</v>
      </c>
      <c r="B55" s="55"/>
      <c r="C55" s="8"/>
      <c r="D55" s="17" t="s">
        <v>2</v>
      </c>
      <c r="E55" s="9">
        <v>2</v>
      </c>
      <c r="F55" s="10">
        <f>C55*E55</f>
        <v>0</v>
      </c>
      <c r="G55" s="62"/>
    </row>
    <row r="56" spans="1:7" ht="75" customHeight="1">
      <c r="A56" s="55" t="s">
        <v>58</v>
      </c>
      <c r="B56" s="55"/>
      <c r="C56" s="8"/>
      <c r="D56" s="17" t="s">
        <v>2</v>
      </c>
      <c r="E56" s="9">
        <v>1</v>
      </c>
      <c r="F56" s="10">
        <f>C56*E56</f>
        <v>0</v>
      </c>
      <c r="G56" s="62"/>
    </row>
    <row r="57" spans="1:6" ht="15">
      <c r="A57" s="45" t="s">
        <v>18</v>
      </c>
      <c r="B57" s="47"/>
      <c r="C57" s="32"/>
      <c r="D57" s="40" t="s">
        <v>8</v>
      </c>
      <c r="E57" s="33">
        <v>1</v>
      </c>
      <c r="F57" s="34">
        <f t="shared" si="4"/>
        <v>0</v>
      </c>
    </row>
    <row r="58" spans="1:10" s="12" customFormat="1" ht="15.75" thickBot="1">
      <c r="A58" s="45" t="s">
        <v>34</v>
      </c>
      <c r="B58" s="31"/>
      <c r="C58" s="32"/>
      <c r="D58" s="40" t="s">
        <v>8</v>
      </c>
      <c r="E58" s="33">
        <v>1</v>
      </c>
      <c r="F58" s="34">
        <f t="shared" si="4"/>
        <v>0</v>
      </c>
      <c r="G58" s="63"/>
      <c r="J58" s="52"/>
    </row>
    <row r="59" spans="1:6" ht="16.5" thickBot="1">
      <c r="A59" s="75" t="s">
        <v>7</v>
      </c>
      <c r="B59" s="68"/>
      <c r="C59" s="69"/>
      <c r="D59" s="70"/>
      <c r="E59" s="71"/>
      <c r="F59" s="72"/>
    </row>
    <row r="60" spans="1:6" ht="66" customHeight="1" thickBot="1">
      <c r="A60" s="74" t="s">
        <v>63</v>
      </c>
      <c r="B60" s="76"/>
      <c r="C60" s="77"/>
      <c r="D60" s="78" t="s">
        <v>8</v>
      </c>
      <c r="E60" s="79">
        <v>1</v>
      </c>
      <c r="F60" s="80">
        <f>C60*E60</f>
        <v>0</v>
      </c>
    </row>
    <row r="61" spans="1:251" ht="15.75" thickBot="1">
      <c r="A61" s="16" t="s">
        <v>64</v>
      </c>
      <c r="B61" s="5"/>
      <c r="C61" s="2"/>
      <c r="D61" s="2"/>
      <c r="E61" s="2"/>
      <c r="F61" s="6">
        <f>SUM(F5:F60)</f>
        <v>0</v>
      </c>
      <c r="G61" s="67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  <c r="GU61" s="1"/>
      <c r="GV61" s="1"/>
      <c r="GW61" s="1"/>
      <c r="GX61" s="1"/>
      <c r="GY61" s="1"/>
      <c r="GZ61" s="1"/>
      <c r="HA61" s="1"/>
      <c r="HB61" s="1"/>
      <c r="HC61" s="1"/>
      <c r="HD61" s="1"/>
      <c r="HE61" s="1"/>
      <c r="HF61" s="1"/>
      <c r="HG61" s="1"/>
      <c r="HH61" s="1"/>
      <c r="HI61" s="1"/>
      <c r="HJ61" s="1"/>
      <c r="HK61" s="1"/>
      <c r="HL61" s="1"/>
      <c r="HM61" s="1"/>
      <c r="HN61" s="1"/>
      <c r="HO61" s="1"/>
      <c r="HP61" s="1"/>
      <c r="HQ61" s="1"/>
      <c r="HR61" s="1"/>
      <c r="HS61" s="1"/>
      <c r="HT61" s="1"/>
      <c r="HU61" s="1"/>
      <c r="HV61" s="1"/>
      <c r="HW61" s="1"/>
      <c r="HX61" s="1"/>
      <c r="HY61" s="1"/>
      <c r="HZ61" s="1"/>
      <c r="IA61" s="1"/>
      <c r="IB61" s="1"/>
      <c r="IC61" s="1"/>
      <c r="ID61" s="1"/>
      <c r="IE61" s="1"/>
      <c r="IF61" s="1"/>
      <c r="IG61" s="1"/>
      <c r="IH61" s="1"/>
      <c r="II61" s="1"/>
      <c r="IJ61" s="1"/>
      <c r="IK61" s="1"/>
      <c r="IL61" s="1"/>
      <c r="IM61" s="1"/>
      <c r="IN61" s="1"/>
      <c r="IO61" s="1"/>
      <c r="IP61" s="1"/>
      <c r="IQ61" s="1"/>
    </row>
    <row r="62" spans="1:251" ht="15.75" thickBot="1">
      <c r="A62" s="2" t="s">
        <v>5</v>
      </c>
      <c r="B62" s="2"/>
      <c r="C62" s="2"/>
      <c r="D62" s="2"/>
      <c r="E62" s="2"/>
      <c r="F62" s="14">
        <f>F63-F61</f>
        <v>0</v>
      </c>
      <c r="G62" s="67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  <c r="GU62" s="1"/>
      <c r="GV62" s="1"/>
      <c r="GW62" s="1"/>
      <c r="GX62" s="1"/>
      <c r="GY62" s="1"/>
      <c r="GZ62" s="1"/>
      <c r="HA62" s="1"/>
      <c r="HB62" s="1"/>
      <c r="HC62" s="1"/>
      <c r="HD62" s="1"/>
      <c r="HE62" s="1"/>
      <c r="HF62" s="1"/>
      <c r="HG62" s="1"/>
      <c r="HH62" s="1"/>
      <c r="HI62" s="1"/>
      <c r="HJ62" s="1"/>
      <c r="HK62" s="1"/>
      <c r="HL62" s="1"/>
      <c r="HM62" s="1"/>
      <c r="HN62" s="1"/>
      <c r="HO62" s="1"/>
      <c r="HP62" s="1"/>
      <c r="HQ62" s="1"/>
      <c r="HR62" s="1"/>
      <c r="HS62" s="1"/>
      <c r="HT62" s="1"/>
      <c r="HU62" s="1"/>
      <c r="HV62" s="1"/>
      <c r="HW62" s="1"/>
      <c r="HX62" s="1"/>
      <c r="HY62" s="1"/>
      <c r="HZ62" s="1"/>
      <c r="IA62" s="1"/>
      <c r="IB62" s="1"/>
      <c r="IC62" s="1"/>
      <c r="ID62" s="1"/>
      <c r="IE62" s="1"/>
      <c r="IF62" s="1"/>
      <c r="IG62" s="1"/>
      <c r="IH62" s="1"/>
      <c r="II62" s="1"/>
      <c r="IJ62" s="1"/>
      <c r="IK62" s="1"/>
      <c r="IL62" s="1"/>
      <c r="IM62" s="1"/>
      <c r="IN62" s="1"/>
      <c r="IO62" s="1"/>
      <c r="IP62" s="1"/>
      <c r="IQ62" s="1"/>
    </row>
    <row r="63" spans="1:251" ht="15.75" thickBot="1">
      <c r="A63" s="3" t="s">
        <v>6</v>
      </c>
      <c r="B63" s="3"/>
      <c r="C63" s="4"/>
      <c r="D63" s="3"/>
      <c r="E63" s="3"/>
      <c r="F63" s="15">
        <f>F61*1.21</f>
        <v>0</v>
      </c>
      <c r="G63" s="67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  <c r="GU63" s="1"/>
      <c r="GV63" s="1"/>
      <c r="GW63" s="1"/>
      <c r="GX63" s="1"/>
      <c r="GY63" s="1"/>
      <c r="GZ63" s="1"/>
      <c r="HA63" s="1"/>
      <c r="HB63" s="1"/>
      <c r="HC63" s="1"/>
      <c r="HD63" s="1"/>
      <c r="HE63" s="1"/>
      <c r="HF63" s="1"/>
      <c r="HG63" s="1"/>
      <c r="HH63" s="1"/>
      <c r="HI63" s="1"/>
      <c r="HJ63" s="1"/>
      <c r="HK63" s="1"/>
      <c r="HL63" s="1"/>
      <c r="HM63" s="1"/>
      <c r="HN63" s="1"/>
      <c r="HO63" s="1"/>
      <c r="HP63" s="1"/>
      <c r="HQ63" s="1"/>
      <c r="HR63" s="1"/>
      <c r="HS63" s="1"/>
      <c r="HT63" s="1"/>
      <c r="HU63" s="1"/>
      <c r="HV63" s="1"/>
      <c r="HW63" s="1"/>
      <c r="HX63" s="1"/>
      <c r="HY63" s="1"/>
      <c r="HZ63" s="1"/>
      <c r="IA63" s="1"/>
      <c r="IB63" s="1"/>
      <c r="IC63" s="1"/>
      <c r="ID63" s="1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</row>
    <row r="65" ht="15">
      <c r="A65" s="51"/>
    </row>
    <row r="66" ht="15">
      <c r="A66" s="51"/>
    </row>
    <row r="67" ht="15">
      <c r="A67" s="52"/>
    </row>
    <row r="68" ht="15">
      <c r="A68" s="52"/>
    </row>
    <row r="69" ht="15">
      <c r="A69" s="52"/>
    </row>
    <row r="70" ht="15">
      <c r="A70" s="52"/>
    </row>
    <row r="71" ht="15">
      <c r="A71" s="52"/>
    </row>
    <row r="72" ht="15">
      <c r="A72" s="52"/>
    </row>
    <row r="73" ht="15">
      <c r="A73" s="52"/>
    </row>
    <row r="74" ht="15">
      <c r="A74" s="52"/>
    </row>
    <row r="75" ht="15">
      <c r="A75" s="52"/>
    </row>
    <row r="76" ht="15">
      <c r="A76" s="52"/>
    </row>
    <row r="77" ht="15">
      <c r="A77" s="52"/>
    </row>
    <row r="78" ht="15">
      <c r="A78" s="52"/>
    </row>
    <row r="79" ht="15">
      <c r="A79" s="53"/>
    </row>
    <row r="80" ht="15">
      <c r="A80" s="52"/>
    </row>
    <row r="81" ht="15">
      <c r="A81" s="53"/>
    </row>
    <row r="82" ht="15">
      <c r="A82" s="52"/>
    </row>
    <row r="83" ht="15">
      <c r="A83" s="53"/>
    </row>
  </sheetData>
  <sheetProtection/>
  <mergeCells count="1">
    <mergeCell ref="A1:F2"/>
  </mergeCells>
  <printOptions/>
  <pageMargins left="0.7086614173228347" right="0.7086614173228347" top="0.7874015748031497" bottom="0.7874015748031497" header="0.31496062992125984" footer="0.31496062992125984"/>
  <pageSetup fitToHeight="5" fitToWidth="1" horizontalDpi="1200" verticalDpi="12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Hejl Jaromír</cp:lastModifiedBy>
  <cp:lastPrinted>2023-05-11T08:28:04Z</cp:lastPrinted>
  <dcterms:created xsi:type="dcterms:W3CDTF">2008-05-19T10:10:23Z</dcterms:created>
  <dcterms:modified xsi:type="dcterms:W3CDTF">2023-05-11T08:28:11Z</dcterms:modified>
  <cp:category/>
  <cp:version/>
  <cp:contentType/>
  <cp:contentStatus/>
</cp:coreProperties>
</file>