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- Vyhrazený DNS na ICT\01 - Zakázky DNS\!2019\DNS na ICT -03-2019\Registr smluv\"/>
    </mc:Choice>
  </mc:AlternateContent>
  <bookViews>
    <workbookView xWindow="0" yWindow="0" windowWidth="15330" windowHeight="32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P15" i="1" l="1"/>
  <c r="P4" i="1"/>
  <c r="P5" i="1"/>
  <c r="P6" i="1"/>
  <c r="P7" i="1"/>
  <c r="P8" i="1"/>
  <c r="P9" i="1"/>
  <c r="P10" i="1"/>
  <c r="P11" i="1"/>
  <c r="P12" i="1"/>
  <c r="P13" i="1"/>
  <c r="P14" i="1"/>
  <c r="P3" i="1"/>
  <c r="I15" i="1" l="1"/>
  <c r="H14" i="1" l="1"/>
  <c r="H13" i="1"/>
  <c r="H12" i="1"/>
  <c r="H11" i="1"/>
  <c r="H10" i="1"/>
  <c r="H9" i="1" l="1"/>
  <c r="H8" i="1"/>
  <c r="H7" i="1" l="1"/>
  <c r="H6" i="1"/>
  <c r="H5" i="1" l="1"/>
  <c r="H4" i="1" l="1"/>
  <c r="H3" i="1"/>
  <c r="I17" i="1" s="1"/>
</calcChain>
</file>

<file path=xl/sharedStrings.xml><?xml version="1.0" encoding="utf-8"?>
<sst xmlns="http://schemas.openxmlformats.org/spreadsheetml/2006/main" count="111" uniqueCount="75">
  <si>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</si>
  <si>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</si>
  <si>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</si>
  <si>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</si>
  <si>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</si>
  <si>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</si>
  <si>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</si>
  <si>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</si>
  <si>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</si>
  <si>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</si>
  <si>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</si>
  <si>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</si>
  <si>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</si>
  <si>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</si>
  <si>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</si>
  <si>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</si>
  <si>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</si>
  <si>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</si>
  <si>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</si>
  <si>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Prezentér</t>
  </si>
  <si>
    <t>Bezdrátový prezentér s 2,4 GHz technologií
Účinný dosah min. 15m
Laserové ukazovátko s LED indikátorem
USB 2.0 přijímač plug-and-play
Bateriové napájení s indikací stavu baterií</t>
  </si>
  <si>
    <t>Michal Říha</t>
  </si>
  <si>
    <t>dr. Pavlína Springerová</t>
  </si>
  <si>
    <t>1000/03</t>
  </si>
  <si>
    <t>23030, 23011</t>
  </si>
  <si>
    <t>budova B
Filozofická fakulta
nám. Svobody 331
Michal Říha
tel. (+420) 49 333 1215
mob. 731 541 964 
michal.riha@uhk.cz</t>
  </si>
  <si>
    <t>Reproduktory k PC</t>
  </si>
  <si>
    <t>Set aktivních reproduktorů 2.0 k PC
Reproduktory min. dvoupásmové, výkon min. 2x 14W RMS, frekvenční rozsah min. 50 Hz - 20 kHz, citlivost min. 80 dB/mW
Vypínač a ovládání basů i výšek na čelním panelu, sluchátkový výstup
Minimální požadavky na vstupy: 2x stereo Jack 3,5mm
Hmotnost max 1,2 kg</t>
  </si>
  <si>
    <t>Ultrabook</t>
  </si>
  <si>
    <t>Výkon CPU: min. 8200 bodů dle nezávislého testu Passmark
Displej: 13,3" LED IPS antireflexní, rozlišení min. 1920 x 1080
Operační paměť: min. 8GB DDR4
Disk SSD min. 256 GB 
Minimální požadavky na rozhraní: 2x USB 3.0, 1x USB Type-C/Thunderbolt
Výbava: WiFi 802.11ac, Bluetooth, čtečka otisků prstů, podsvětlená klávesnice, webkamera
Celokovová konstrukce, hmotnost max. 1,2 kg
Operační systém kompatibilní s OS na UHK v nejnovější verzi (např. Windows), CZ verze, hardware plně kompatibilní s OS</t>
  </si>
  <si>
    <t>dr. Zubr</t>
  </si>
  <si>
    <t>doc. Sokolová</t>
  </si>
  <si>
    <t>02330</t>
  </si>
  <si>
    <t>budova J, FIM
Hradecká 1249/6
Karel Syrůček
tel. (+420) 49 333 2226
mob. 731 541 930
karel.syrucek@uhk.cz</t>
  </si>
  <si>
    <t>PC stanice s monitorem</t>
  </si>
  <si>
    <t>Výkon CPU: Průměrný výkon min. 5800 bodů (Average CPU Mark) dle nezávislého testu Passmark
Grafická karta: podpora zobrazení min. na 2 monitory
Operační pamět: min. DDR4 2400MHz, min. 8GB (možnost rozšíření až na 32GB)
Pevný disk: SSD SATA III, min. 250GB, čtení/zápis min. 530/370MBs
Optická mechanika: DVD±RW interní
Minimální požadavky na rozhraní: 1x HDMI, 1x DisplayPort, 1x VGA, 4x USB 2.0 (min. 2x v přední části), 4x USB 3.1 Gen1 (min. 2x v přední části), 1x RJ-45, všechna rozhraní požadována dostupná bez redukcí
Sloty PCIe: min. 1x PCIe x16, min. 2x PCIe x1
Počet interních pozic pro HDD: min. 1x 3,5"nebo 2x 2,5"
Síťová karta integrovaná Gigabit Ethernet LAN 10/100/1000
Zabezpečení – diskrétní HW TPM chip 2.0 s certifikací TCG, vypínání předních /zadních USB portů 
Příslušenství: CZ klávesnice včetně numerické části min. 101 kláves, myš optická s kolečkem
Beznářaďová montáž hlavních komponent pomocí klipového mechanismu, bez použití toolless šroubů apod. spojovacího materiálu
Operační systém kompatibilní s OS na UHK v nejnovější verzi (např. Windows), CZ verze, hardware plně kompatibilní s OS
Certifikace sestavy: min Energy Star 6 a EPEAT Gold
Záruka Next Bussines Day min. 24 měsíců na celou sestavu. Prodloužená záruka nad 12 měcíců musí být poskytnuta přímo výrobcem zařízení a musí být ověřitelná na veřejně přístupném webu výrobce.
LCD monitor:  min. 23" IPS LED, rozlišení min. 1920x1080
Minimální požadavky na vstupy: 1x HDMI, 1x Display Port, 1x VGA, 4x USB (z toho min. 2x USB 3.0)
Odezva max. 6 ms, výškově nastavitelný, funkce pivot
Kabely v min. délce 2 m: min. 1x DP, 1x VGA, 1x HDMI</t>
  </si>
  <si>
    <t>Ing. Petra Holoubková</t>
  </si>
  <si>
    <t>budova rektorátu
Rokitanského 62
Bc. Tomáš Kudrnáč
tel. (+420) 49 333 2533
mob. 737 227 163
tomas.kudrnac@uhk.cz</t>
  </si>
  <si>
    <t>LCD monitor</t>
  </si>
  <si>
    <t>LCD monitor: min. 23" IPS LED, rozlišení min. 1920x1080
Minimální požadavky na vstupy: 1x HDMI, 1x Display Port, 1x VGA, 4x USB (z toho min. 2x USB 3.0)
Odezva max. 6 ms, výškově nastavitelný, funkce pivot
Kabely v min. délce 2 m: min. 1x DP, 1x VGA, 1x HDMI</t>
  </si>
  <si>
    <t>Ing. Eva Valentová</t>
  </si>
  <si>
    <t>A231</t>
  </si>
  <si>
    <t>Notebook s brašnou</t>
  </si>
  <si>
    <t>CPU: průměrný výkon min. 9400 bodů (Average CPU Mark) dle nezávislého testu Passmark
Displej: 14" LED antireflexní, rozlišení min. 1920 x 1080 bodů
Operační paměť: min. 8GB DDR4
Grafická karta integrovaná, min. 1000 bodů (Average G3D Mark) dle nezávislého testu Passmark
Disk: SSD min. 256 GB 
Minimální požadavky na rozhraní: 1x HDMI, 1x VGA, 4x USB (3x USB 3.0/3.1 Gen 1 a 1x USB Type-C), LAN
Výbava: WiFi 802.11ac, 4G/LTE, Bluetooth, čtečka paměťových karet, podsvětlená klávesnice, čtečka otisků prstů, webkamera
Záruka na NB Next Business Day min. 36 měsíců
Operační systém kompatibilní s OS na UHK v nejnovější verzi (např. Windows), CZ verze, hardware plně kompatibilní s OS
Příslušenství: brašna odpovídajících rozměrů</t>
  </si>
  <si>
    <t>PhDr. Zdeněk Beran, Ph.D.</t>
  </si>
  <si>
    <t>Externí DVD mechanika</t>
  </si>
  <si>
    <t>Externí DVD vypalovačka
Rozhraní: USB Type-A a Type-C
Barva: černá
Podporované formáty médií a maximální rychlosti vypalování:
8x DVD-R, DVD+R, DVD+RW
6x DVD-RW, DVD-R DL, DVD+R DL
4x DVD+R M-DICS
24x CD-R
24x CD-RW
Provedení slim, napájení přes USB, včetně software pro vypalování
Kompatibilní s OS na UHK (např. Windows)</t>
  </si>
  <si>
    <t>Bezdrátová myš</t>
  </si>
  <si>
    <t>Myš s optickým nebo laserovým snímačem, min. 4 tlačítka + rolovací kolečko, max. citlivost min. 1000 DPI, USB nano příjmač, dosah min. 10 m, životnost baterií min. 3 roky a více</t>
  </si>
  <si>
    <t>Externí disk</t>
  </si>
  <si>
    <t>Externí disk USB
Kapacita: min. 1TB 
Rozhraní : USB 3.1 Gen 1
Formát: 2,5''
Napájení z USB portu, tlačítko pro znovupřipojení disku
Splňuje podmínky odolnosti testu MIL-STD-810G 516.6
Kabel USB
Záruka na zařízení min. 36 měsíců</t>
  </si>
  <si>
    <t xml:space="preserve">Mgr. Eliášová Martina </t>
  </si>
  <si>
    <t>dr. Jan Prouza</t>
  </si>
  <si>
    <t>Myš k PC</t>
  </si>
  <si>
    <t>Kabelová USB myš s optickým snímačem
Maximální citlivost nejméně 2500 dpi, přepínání citlivosti min. ve 4 stupních s optickou signalizací stavu
Počet tlačítek min. 6, mechanické kolečko
Programovatelná tlačítka, pogumované boční kryty
Délka kabelu min. 1.8m, opletený kabel
Provedení vhodné pro praváky i leváky</t>
  </si>
  <si>
    <t>DNS na dodávky ICT -03-2019</t>
  </si>
  <si>
    <t>Logitech Wireless Presenter R400</t>
  </si>
  <si>
    <t>Bezdrátový prezentér s 2,4 GHz technologií
Účinný dosah 15m
Laserové ukazovátko s LED indikátorem
USB 2.0 přijímač plug-and-play
Bateriové napájení s indikací stavu baterií</t>
  </si>
  <si>
    <t xml:space="preserve">Creative repro Gigaworks T20 Series II </t>
  </si>
  <si>
    <t>Set aktivních reproduktorů 2.0 k PC
Reproduktory dvoupásmové, výkon 2x 14W RMS, frekvenční rozsah 50 Hz - 20 kHz, citlivost 80 dB/mW
Vypínač a ovládání basů i výšek na čelním panelu, sluchátkový výstup
Minimální požadavky na vstupy: 2x stereo Jack 3,5mm
Hmotnost 1,2 kg</t>
  </si>
  <si>
    <t xml:space="preserve">Lenovo IdeaPad 720s-13IKBR Platinum kovový </t>
  </si>
  <si>
    <t>CPU Intel Core i7 8550U, výkon 8302 bodů dle nezávislého testu Passmark
Displej: 13,3" LED IPS antireflexní, rozlišení 1920 x 1080
Operační paměť: 8GB DDR4
Disk SSD 256GB
Rozhraní: 2x USB 3.0, 1x USB Type-C/Thunderbolt
Výbava: WiFi 802.11ac, Bluetooth, čtečka otisků prstů, podsvětlená klávesnice, webkamera
Celokovová konstrukce, hmotnost max. 1,2 kg
Operační systém Windows 10 Home 64bit, CZ verze, hardware plně kompatibilní s OS</t>
  </si>
  <si>
    <t>CPU Intel Core i5 i5-8300H, výkon 9491 bodů (Average CPU Mark) dle nezávislého testu Passmark
Displej: 14" LED antireflexní, rozlišení 1920 x 1080 bodů
Operační paměť: 8GB DDR4
Grafická karta integrovaná Intel UHD 630, 1200 bodů (Average G3D Mark) dle nezávislého testu Passmark
Disk: SSD 256 GB 
Rozhraní: 1x HDMI, 1x VGA, 4x USB (3x USB 3.0/3.1 Gen 1 a 1x USB Type-C), LAN
Výbava: WiFi 802.11ac, 4G/LTE, Bluetooth, čtečka paměťových karet, podsvětlená klávesnice, čtečka otisků prstů, webkamera
Záruka na NB Next Business Day 36 měsíců
Operační systém Windows 10 Pro, CZ verze, hardware plně kompatibilní s OS
Příslušenství: brašna odpovídajících rozměrů</t>
  </si>
  <si>
    <t xml:space="preserve">Dell Latitude 5491
Dicota Slim Case BASE 13-14.1 </t>
  </si>
  <si>
    <t xml:space="preserve">ASUS SDRW-08U9M-U černá </t>
  </si>
  <si>
    <t xml:space="preserve">Logitech Wireless Mouse M705 </t>
  </si>
  <si>
    <t xml:space="preserve">Myš s optickým nebo laserovým snímačem, 5 tlačítek + rolovací kolečko,citlivost 1000 DPI, USB nano příjmač, dosah 10 m, životnost baterií 3 roky </t>
  </si>
  <si>
    <t>Dell Optiplex 3060 Mini Tower
Dell P2319H</t>
  </si>
  <si>
    <t>CPU Intel Core i3-8100, průměrný výkon 8053 bodů (Average CPU Mark) dle nezávislého testu Passmark
Grafická karta: podpora zobrazení min. na 2 monitory
Operační pamět: DDR4 2666MHz, 8GB (možnost rozšíření až na 32GB)
Pevný disk: SSD SATA III, min. 250GB, čtení/zápis min. 530/370MBs
Optická mechanika: DVD±RW interní
Minimální požadavky na rozhraní: 1x HDMI, 1x DisplayPort, 1x VGA, 4x USB 2.0 (min. 2x v přední části), 4x USB 3.1 Gen1 (min. 2x v přední části), 1x RJ-45, všechna rozhraní požadována dostupná bez redukcí
Sloty PCIe: min. 1x PCIe x16, min. 2x PCIe x1
Počet interních pozic pro HDD: min. 1x 3,5"nebo 2x 2,5"
Síťová karta integrovaná Gigabit Ethernet LAN 10/100/1000
Zabezpečení – diskrétní HW TPM chip 2.0 s certifikací TCG, vypínání předních /zadních USB portů 
Příslušenství: CZ klávesnice včetně numerické části min. 101 kláves, myš optická s kolečkem
Beznářaďová montáž hlavních komponent pomocí klipového mechanismu, bez použití toolless šroubů apod. spojovacího materiálu
Operační systém Windows 10 Pro, CZ verze, hardware plně kompatibilní s OS
Certifikace sestavy: min Energy Star 6 a EPEAT Gold
Záruka Next Bussines Day 24 měsíců na celou sestavu. Prodloužená záruka nad 12 měcíců je poskytnuta přímo výrobcem zařízení a je ověřitelná na veřejně přístupném webu výrobce.
LCD monitor: 23" IPS LED, rozlišení 1920x1080
Vstupy: 1x HDMI, 1x Display Port, 1x VGA, 4x USB (z toho min. 2x USB 3.0)
Odezva 5 ms, výškově nastavitelný, funkce pivot
Kabely v min. délce 2 m: 1x DP, 1x VGA, 1x HDMI</t>
  </si>
  <si>
    <t>Dell P2319H</t>
  </si>
  <si>
    <t>LCD monitor: 23" IPS LED, rozlišení 1920x1080
Vstupy: 1x HDMI, 1x Display Port, 1x VGA, 4x USB (z toho min. 2x USB 3.0)
Odezva 5 ms, výškově nastavitelný, funkce pivot
Kabely v min. délce 2 m: 1x DP, 1x VGA, 1x HDMI</t>
  </si>
  <si>
    <t xml:space="preserve">TRANSCEND 1TB StoreJet 25M3S </t>
  </si>
  <si>
    <t>Externí disk USB
Kapacita: 1TB 
Rozhraní : USB 3.1 Gen 1
Formát: 2,5''
Napájení z USB portu, tlačítko pro znovupřipojení disku
Splňuje podmínky odolnosti testu MIL-STD-810G 516.6
Kabel USB
Záruka na zařízení 36 měsíců</t>
  </si>
  <si>
    <t xml:space="preserve">ASUS Cerberus </t>
  </si>
  <si>
    <t>Kabelová USB myš s optickým snímačem
Citlivost 2500 dpi, přepínání citlivosti min. ve 4 stupních s optickou signalizací stavu
Počet tlačítek 6, mechanické kolečko
Programovatelná tlačítka, pogumované boční kryty
Délka kabelu 1.8m, opletený kabel
Provedení vhodné pro praváky i leváky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</si>
</sst>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91">
    <xf numFmtId="0" fontId="0" fillId="0" borderId="0"/>
    <xf numFmtId="44" fontId="6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44" fontId="17" fillId="0" borderId="0" applyFont="0" applyFill="0" applyBorder="0" applyAlignment="0" applyProtection="0"/>
    <xf numFmtId="0" fontId="18" fillId="0" borderId="0"/>
    <xf numFmtId="0" fontId="15" fillId="0" borderId="0"/>
    <xf numFmtId="0" fontId="19" fillId="0" borderId="0"/>
    <xf numFmtId="9" fontId="17" fillId="0" borderId="0" applyFont="0" applyFill="0" applyBorder="0" applyAlignment="0" applyProtection="0"/>
    <xf numFmtId="0" fontId="20" fillId="2" borderId="0">
      <alignment horizontal="right" vertical="center"/>
    </xf>
    <xf numFmtId="0" fontId="20" fillId="2" borderId="0">
      <alignment horizontal="center" vertical="center"/>
    </xf>
    <xf numFmtId="0" fontId="20" fillId="2" borderId="0">
      <alignment horizontal="left" vertical="center"/>
    </xf>
    <xf numFmtId="0" fontId="2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3" fillId="0" borderId="0"/>
    <xf numFmtId="0" fontId="17" fillId="0" borderId="0"/>
    <xf numFmtId="0" fontId="22" fillId="0" borderId="0"/>
    <xf numFmtId="0" fontId="23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6" fillId="0" borderId="0"/>
    <xf numFmtId="44" fontId="6" fillId="0" borderId="0" applyFont="0" applyFill="0" applyBorder="0" applyAlignment="0" applyProtection="0"/>
    <xf numFmtId="0" fontId="28" fillId="6" borderId="0" applyNumberFormat="0" applyBorder="0" applyAlignment="0" applyProtection="0"/>
    <xf numFmtId="0" fontId="13" fillId="0" borderId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0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 applyFont="1" applyFill="1" applyBorder="1"/>
    <xf numFmtId="0" fontId="9" fillId="0" borderId="0" xfId="0" applyFont="1" applyFill="1"/>
    <xf numFmtId="0" fontId="14" fillId="0" borderId="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 wrapText="1"/>
    </xf>
    <xf numFmtId="0" fontId="12" fillId="0" borderId="0" xfId="0" applyFont="1" applyFill="1" applyAlignment="1" applyProtection="1">
      <protection locked="0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Protection="1">
      <protection locked="0"/>
    </xf>
    <xf numFmtId="0" fontId="9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4" fontId="9" fillId="0" borderId="0" xfId="0" applyNumberFormat="1" applyFont="1" applyFill="1" applyProtection="1">
      <protection locked="0"/>
    </xf>
    <xf numFmtId="44" fontId="9" fillId="0" borderId="0" xfId="0" applyNumberFormat="1" applyFont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165" fontId="0" fillId="5" borderId="17" xfId="1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vertical="top" wrapText="1"/>
      <protection locked="0"/>
    </xf>
    <xf numFmtId="0" fontId="0" fillId="0" borderId="17" xfId="0" applyFont="1" applyFill="1" applyBorder="1" applyAlignment="1">
      <alignment horizontal="center" vertical="center" wrapText="1"/>
    </xf>
    <xf numFmtId="165" fontId="12" fillId="0" borderId="17" xfId="0" applyNumberFormat="1" applyFont="1" applyFill="1" applyBorder="1" applyAlignment="1">
      <alignment horizontal="center" vertical="center" wrapText="1"/>
    </xf>
    <xf numFmtId="0" fontId="14" fillId="5" borderId="19" xfId="23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165" fontId="0" fillId="5" borderId="17" xfId="557" applyNumberFormat="1" applyFont="1" applyFill="1" applyBorder="1" applyAlignment="1">
      <alignment horizontal="center" vertical="center" wrapText="1"/>
    </xf>
    <xf numFmtId="165" fontId="0" fillId="5" borderId="17" xfId="830" applyNumberFormat="1" applyFont="1" applyFill="1" applyBorder="1" applyAlignment="1">
      <alignment horizontal="center" vertical="center" wrapText="1"/>
    </xf>
    <xf numFmtId="0" fontId="14" fillId="5" borderId="17" xfId="15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vertical="center" wrapText="1"/>
      <protection locked="0"/>
    </xf>
    <xf numFmtId="0" fontId="12" fillId="0" borderId="17" xfId="17" applyNumberFormat="1" applyFont="1" applyFill="1" applyBorder="1" applyAlignment="1" applyProtection="1">
      <alignment vertical="center" wrapText="1"/>
      <protection locked="0"/>
    </xf>
    <xf numFmtId="165" fontId="0" fillId="5" borderId="17" xfId="1090" applyNumberFormat="1" applyFont="1" applyFill="1" applyBorder="1" applyAlignment="1">
      <alignment horizontal="center" vertical="center" wrapText="1"/>
    </xf>
    <xf numFmtId="49" fontId="14" fillId="5" borderId="17" xfId="15" applyNumberFormat="1" applyFont="1" applyFill="1" applyBorder="1" applyAlignment="1">
      <alignment horizontal="center" vertical="center" wrapText="1"/>
    </xf>
    <xf numFmtId="1" fontId="14" fillId="5" borderId="17" xfId="15" applyNumberFormat="1" applyFont="1" applyFill="1" applyBorder="1" applyAlignment="1">
      <alignment horizontal="center" vertical="center" wrapText="1"/>
    </xf>
    <xf numFmtId="1" fontId="6" fillId="5" borderId="17" xfId="199" applyNumberFormat="1" applyFont="1" applyFill="1" applyBorder="1" applyAlignment="1">
      <alignment horizontal="center" vertical="center"/>
    </xf>
    <xf numFmtId="165" fontId="0" fillId="5" borderId="17" xfId="1089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155" applyNumberFormat="1" applyFont="1" applyFill="1" applyBorder="1" applyAlignment="1" applyProtection="1">
      <alignment vertical="center" wrapText="1"/>
      <protection locked="0"/>
    </xf>
    <xf numFmtId="44" fontId="27" fillId="0" borderId="17" xfId="1" applyFont="1" applyFill="1" applyBorder="1" applyAlignment="1">
      <alignment horizontal="center" vertical="center" wrapText="1"/>
    </xf>
    <xf numFmtId="44" fontId="0" fillId="5" borderId="17" xfId="1" applyFont="1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/>
    </xf>
    <xf numFmtId="44" fontId="14" fillId="0" borderId="0" xfId="1" applyFont="1" applyFill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0" fillId="5" borderId="19" xfId="17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left" vertical="center" wrapText="1"/>
    </xf>
    <xf numFmtId="0" fontId="0" fillId="0" borderId="17" xfId="4" applyFont="1" applyFill="1" applyBorder="1" applyAlignment="1">
      <alignment vertical="center" wrapText="1"/>
    </xf>
    <xf numFmtId="1" fontId="12" fillId="5" borderId="17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65" fontId="12" fillId="0" borderId="24" xfId="0" applyNumberFormat="1" applyFont="1" applyFill="1" applyBorder="1" applyAlignment="1">
      <alignment horizontal="center" vertical="center" wrapText="1"/>
    </xf>
    <xf numFmtId="44" fontId="27" fillId="0" borderId="24" xfId="1" applyFont="1" applyFill="1" applyBorder="1" applyAlignment="1">
      <alignment horizontal="center" vertical="center" wrapText="1"/>
    </xf>
    <xf numFmtId="44" fontId="0" fillId="5" borderId="24" xfId="1" applyFont="1" applyFill="1" applyBorder="1" applyAlignment="1">
      <alignment horizontal="center" vertical="center" wrapText="1"/>
    </xf>
    <xf numFmtId="165" fontId="0" fillId="5" borderId="24" xfId="1" applyNumberFormat="1" applyFont="1" applyFill="1" applyBorder="1" applyAlignment="1">
      <alignment horizontal="center" vertical="center" wrapText="1"/>
    </xf>
    <xf numFmtId="0" fontId="14" fillId="5" borderId="24" xfId="15" applyFont="1" applyFill="1" applyBorder="1" applyAlignment="1">
      <alignment horizontal="center" vertical="center" wrapText="1"/>
    </xf>
    <xf numFmtId="0" fontId="14" fillId="5" borderId="25" xfId="2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44" fontId="25" fillId="0" borderId="14" xfId="1" applyFont="1" applyFill="1" applyBorder="1" applyAlignment="1" applyProtection="1">
      <alignment horizontal="center" vertical="center" wrapText="1"/>
    </xf>
    <xf numFmtId="44" fontId="25" fillId="0" borderId="15" xfId="1" applyFont="1" applyFill="1" applyBorder="1" applyAlignment="1" applyProtection="1">
      <alignment horizontal="center" vertical="center" wrapText="1"/>
    </xf>
    <xf numFmtId="44" fontId="25" fillId="0" borderId="10" xfId="1" applyFont="1" applyFill="1" applyBorder="1" applyAlignment="1" applyProtection="1">
      <alignment horizontal="center" vertical="center" wrapText="1"/>
    </xf>
    <xf numFmtId="44" fontId="25" fillId="0" borderId="16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44" fontId="9" fillId="0" borderId="6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11" xfId="1" applyFont="1" applyFill="1" applyBorder="1" applyAlignment="1" applyProtection="1">
      <alignment horizontal="center" vertical="center" wrapText="1"/>
      <protection locked="0"/>
    </xf>
    <xf numFmtId="44" fontId="16" fillId="0" borderId="7" xfId="1" applyFont="1" applyFill="1" applyBorder="1" applyAlignment="1">
      <alignment horizontal="center" vertical="center"/>
    </xf>
    <xf numFmtId="44" fontId="9" fillId="0" borderId="0" xfId="0" applyNumberFormat="1" applyFont="1" applyFill="1"/>
    <xf numFmtId="44" fontId="9" fillId="7" borderId="0" xfId="0" applyNumberFormat="1" applyFont="1" applyFill="1"/>
  </cellXfs>
  <cellStyles count="1091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830"/>
    <cellStyle name="Měna 10 2 2" xfId="1089"/>
    <cellStyle name="Měna 11" xfId="521"/>
    <cellStyle name="Měna 11 2" xfId="1053"/>
    <cellStyle name="Měna 12" xfId="557"/>
    <cellStyle name="Měna 12 2" xfId="1090"/>
    <cellStyle name="Měna 2" xfId="5"/>
    <cellStyle name="Měna 2 10" xfId="523"/>
    <cellStyle name="Měna 2 10 2" xfId="1055"/>
    <cellStyle name="Měna 2 11" xfId="559"/>
    <cellStyle name="Měna 2 2" xfId="28"/>
    <cellStyle name="Měna 2 2 10" xfId="567"/>
    <cellStyle name="Měna 2 2 2" xfId="49"/>
    <cellStyle name="Měna 2 2 2 2" xfId="156"/>
    <cellStyle name="Měna 2 2 2 2 2" xfId="288"/>
    <cellStyle name="Měna 2 2 2 2 2 2" xfId="479"/>
    <cellStyle name="Měna 2 2 2 2 2 2 2" xfId="1012"/>
    <cellStyle name="Měna 2 2 2 2 2 3" xfId="822"/>
    <cellStyle name="Měna 2 2 2 2 3" xfId="383"/>
    <cellStyle name="Měna 2 2 2 2 3 2" xfId="916"/>
    <cellStyle name="Měna 2 2 2 2 4" xfId="690"/>
    <cellStyle name="Měna 2 2 2 3" xfId="84"/>
    <cellStyle name="Měna 2 2 2 3 2" xfId="417"/>
    <cellStyle name="Měna 2 2 2 3 2 2" xfId="950"/>
    <cellStyle name="Měna 2 2 2 3 3" xfId="619"/>
    <cellStyle name="Měna 2 2 2 4" xfId="225"/>
    <cellStyle name="Měna 2 2 2 4 2" xfId="759"/>
    <cellStyle name="Měna 2 2 2 5" xfId="321"/>
    <cellStyle name="Měna 2 2 2 5 2" xfId="854"/>
    <cellStyle name="Měna 2 2 2 6" xfId="549"/>
    <cellStyle name="Měna 2 2 2 6 2" xfId="1081"/>
    <cellStyle name="Měna 2 2 2 7" xfId="584"/>
    <cellStyle name="Měna 2 2 3" xfId="102"/>
    <cellStyle name="Měna 2 2 3 2" xfId="174"/>
    <cellStyle name="Měna 2 2 3 2 2" xfId="435"/>
    <cellStyle name="Měna 2 2 3 2 2 2" xfId="968"/>
    <cellStyle name="Měna 2 2 3 2 3" xfId="708"/>
    <cellStyle name="Měna 2 2 3 3" xfId="243"/>
    <cellStyle name="Měna 2 2 3 3 2" xfId="777"/>
    <cellStyle name="Měna 2 2 3 4" xfId="339"/>
    <cellStyle name="Měna 2 2 3 4 2" xfId="872"/>
    <cellStyle name="Měna 2 2 3 5" xfId="637"/>
    <cellStyle name="Měna 2 2 4" xfId="119"/>
    <cellStyle name="Měna 2 2 4 2" xfId="191"/>
    <cellStyle name="Měna 2 2 4 2 2" xfId="452"/>
    <cellStyle name="Měna 2 2 4 2 2 2" xfId="985"/>
    <cellStyle name="Měna 2 2 4 2 3" xfId="725"/>
    <cellStyle name="Měna 2 2 4 3" xfId="260"/>
    <cellStyle name="Měna 2 2 4 3 2" xfId="794"/>
    <cellStyle name="Měna 2 2 4 4" xfId="356"/>
    <cellStyle name="Měna 2 2 4 4 2" xfId="889"/>
    <cellStyle name="Měna 2 2 4 5" xfId="654"/>
    <cellStyle name="Měna 2 2 5" xfId="139"/>
    <cellStyle name="Měna 2 2 5 2" xfId="274"/>
    <cellStyle name="Měna 2 2 5 2 2" xfId="466"/>
    <cellStyle name="Měna 2 2 5 2 2 2" xfId="999"/>
    <cellStyle name="Měna 2 2 5 2 3" xfId="808"/>
    <cellStyle name="Měna 2 2 5 3" xfId="370"/>
    <cellStyle name="Měna 2 2 5 3 2" xfId="903"/>
    <cellStyle name="Měna 2 2 5 4" xfId="673"/>
    <cellStyle name="Měna 2 2 6" xfId="67"/>
    <cellStyle name="Měna 2 2 6 2" xfId="400"/>
    <cellStyle name="Měna 2 2 6 2 2" xfId="933"/>
    <cellStyle name="Měna 2 2 6 3" xfId="602"/>
    <cellStyle name="Měna 2 2 7" xfId="208"/>
    <cellStyle name="Měna 2 2 7 2" xfId="496"/>
    <cellStyle name="Měna 2 2 7 2 2" xfId="1029"/>
    <cellStyle name="Měna 2 2 7 3" xfId="742"/>
    <cellStyle name="Měna 2 2 8" xfId="305"/>
    <cellStyle name="Měna 2 2 8 2" xfId="838"/>
    <cellStyle name="Měna 2 2 9" xfId="531"/>
    <cellStyle name="Měna 2 2 9 2" xfId="1063"/>
    <cellStyle name="Měna 2 3" xfId="41"/>
    <cellStyle name="Měna 2 3 2" xfId="148"/>
    <cellStyle name="Měna 2 3 2 2" xfId="282"/>
    <cellStyle name="Měna 2 3 2 2 2" xfId="474"/>
    <cellStyle name="Měna 2 3 2 2 2 2" xfId="1007"/>
    <cellStyle name="Měna 2 3 2 2 3" xfId="816"/>
    <cellStyle name="Měna 2 3 2 3" xfId="378"/>
    <cellStyle name="Měna 2 3 2 3 2" xfId="911"/>
    <cellStyle name="Měna 2 3 2 4" xfId="682"/>
    <cellStyle name="Měna 2 3 3" xfId="76"/>
    <cellStyle name="Měna 2 3 3 2" xfId="409"/>
    <cellStyle name="Měna 2 3 3 2 2" xfId="942"/>
    <cellStyle name="Měna 2 3 3 3" xfId="611"/>
    <cellStyle name="Měna 2 3 4" xfId="217"/>
    <cellStyle name="Měna 2 3 4 2" xfId="507"/>
    <cellStyle name="Měna 2 3 4 2 2" xfId="1039"/>
    <cellStyle name="Měna 2 3 4 3" xfId="751"/>
    <cellStyle name="Měna 2 3 5" xfId="314"/>
    <cellStyle name="Měna 2 3 5 2" xfId="847"/>
    <cellStyle name="Měna 2 3 6" xfId="541"/>
    <cellStyle name="Měna 2 3 6 2" xfId="1073"/>
    <cellStyle name="Měna 2 3 7" xfId="576"/>
    <cellStyle name="Měna 2 4" xfId="94"/>
    <cellStyle name="Měna 2 4 2" xfId="166"/>
    <cellStyle name="Měna 2 4 2 2" xfId="427"/>
    <cellStyle name="Měna 2 4 2 2 2" xfId="960"/>
    <cellStyle name="Měna 2 4 2 3" xfId="700"/>
    <cellStyle name="Měna 2 4 3" xfId="235"/>
    <cellStyle name="Měna 2 4 3 2" xfId="515"/>
    <cellStyle name="Měna 2 4 3 2 2" xfId="1047"/>
    <cellStyle name="Měna 2 4 3 3" xfId="769"/>
    <cellStyle name="Měna 2 4 4" xfId="331"/>
    <cellStyle name="Měna 2 4 4 2" xfId="864"/>
    <cellStyle name="Měna 2 4 5" xfId="629"/>
    <cellStyle name="Měna 2 5" xfId="111"/>
    <cellStyle name="Měna 2 5 2" xfId="183"/>
    <cellStyle name="Měna 2 5 2 2" xfId="444"/>
    <cellStyle name="Měna 2 5 2 2 2" xfId="977"/>
    <cellStyle name="Měna 2 5 2 3" xfId="717"/>
    <cellStyle name="Měna 2 5 3" xfId="252"/>
    <cellStyle name="Měna 2 5 3 2" xfId="786"/>
    <cellStyle name="Měna 2 5 4" xfId="348"/>
    <cellStyle name="Měna 2 5 4 2" xfId="881"/>
    <cellStyle name="Měna 2 5 5" xfId="646"/>
    <cellStyle name="Měna 2 6" xfId="131"/>
    <cellStyle name="Měna 2 6 2" xfId="268"/>
    <cellStyle name="Měna 2 6 2 2" xfId="460"/>
    <cellStyle name="Měna 2 6 2 2 2" xfId="993"/>
    <cellStyle name="Měna 2 6 2 3" xfId="802"/>
    <cellStyle name="Měna 2 6 3" xfId="364"/>
    <cellStyle name="Měna 2 6 3 2" xfId="897"/>
    <cellStyle name="Měna 2 6 4" xfId="665"/>
    <cellStyle name="Měna 2 7" xfId="59"/>
    <cellStyle name="Měna 2 7 2" xfId="392"/>
    <cellStyle name="Měna 2 7 2 2" xfId="925"/>
    <cellStyle name="Měna 2 7 3" xfId="594"/>
    <cellStyle name="Měna 2 8" xfId="200"/>
    <cellStyle name="Měna 2 8 2" xfId="488"/>
    <cellStyle name="Měna 2 8 2 2" xfId="1021"/>
    <cellStyle name="Měna 2 8 3" xfId="734"/>
    <cellStyle name="Měna 2 9" xfId="298"/>
    <cellStyle name="Měna 2 9 2" xfId="831"/>
    <cellStyle name="Měna 3" xfId="18"/>
    <cellStyle name="Měna 3 10" xfId="525"/>
    <cellStyle name="Měna 3 10 2" xfId="1057"/>
    <cellStyle name="Měna 3 11" xfId="561"/>
    <cellStyle name="Měna 3 2" xfId="26"/>
    <cellStyle name="Měna 3 2 10" xfId="565"/>
    <cellStyle name="Měna 3 2 2" xfId="47"/>
    <cellStyle name="Měna 3 2 2 2" xfId="154"/>
    <cellStyle name="Měna 3 2 2 2 2" xfId="415"/>
    <cellStyle name="Měna 3 2 2 2 2 2" xfId="948"/>
    <cellStyle name="Měna 3 2 2 2 3" xfId="688"/>
    <cellStyle name="Měna 3 2 2 3" xfId="82"/>
    <cellStyle name="Měna 3 2 2 3 2" xfId="617"/>
    <cellStyle name="Měna 3 2 2 4" xfId="223"/>
    <cellStyle name="Měna 3 2 2 4 2" xfId="757"/>
    <cellStyle name="Měna 3 2 2 5" xfId="320"/>
    <cellStyle name="Měna 3 2 2 5 2" xfId="853"/>
    <cellStyle name="Měna 3 2 2 6" xfId="547"/>
    <cellStyle name="Měna 3 2 2 6 2" xfId="1079"/>
    <cellStyle name="Měna 3 2 2 7" xfId="582"/>
    <cellStyle name="Měna 3 2 3" xfId="100"/>
    <cellStyle name="Měna 3 2 3 2" xfId="172"/>
    <cellStyle name="Měna 3 2 3 2 2" xfId="433"/>
    <cellStyle name="Měna 3 2 3 2 2 2" xfId="966"/>
    <cellStyle name="Měna 3 2 3 2 3" xfId="706"/>
    <cellStyle name="Měna 3 2 3 3" xfId="241"/>
    <cellStyle name="Měna 3 2 3 3 2" xfId="775"/>
    <cellStyle name="Měna 3 2 3 4" xfId="337"/>
    <cellStyle name="Měna 3 2 3 4 2" xfId="870"/>
    <cellStyle name="Měna 3 2 3 5" xfId="635"/>
    <cellStyle name="Měna 3 2 4" xfId="117"/>
    <cellStyle name="Měna 3 2 4 2" xfId="189"/>
    <cellStyle name="Měna 3 2 4 2 2" xfId="450"/>
    <cellStyle name="Měna 3 2 4 2 2 2" xfId="983"/>
    <cellStyle name="Měna 3 2 4 2 3" xfId="723"/>
    <cellStyle name="Měna 3 2 4 3" xfId="258"/>
    <cellStyle name="Měna 3 2 4 3 2" xfId="792"/>
    <cellStyle name="Měna 3 2 4 4" xfId="354"/>
    <cellStyle name="Měna 3 2 4 4 2" xfId="887"/>
    <cellStyle name="Měna 3 2 4 5" xfId="652"/>
    <cellStyle name="Měna 3 2 5" xfId="137"/>
    <cellStyle name="Měna 3 2 5 2" xfId="398"/>
    <cellStyle name="Měna 3 2 5 2 2" xfId="931"/>
    <cellStyle name="Měna 3 2 5 3" xfId="671"/>
    <cellStyle name="Měna 3 2 6" xfId="65"/>
    <cellStyle name="Měna 3 2 6 2" xfId="494"/>
    <cellStyle name="Měna 3 2 6 2 2" xfId="1027"/>
    <cellStyle name="Měna 3 2 6 3" xfId="600"/>
    <cellStyle name="Měna 3 2 7" xfId="206"/>
    <cellStyle name="Měna 3 2 7 2" xfId="740"/>
    <cellStyle name="Měna 3 2 8" xfId="304"/>
    <cellStyle name="Měna 3 2 8 2" xfId="837"/>
    <cellStyle name="Měna 3 2 9" xfId="529"/>
    <cellStyle name="Měna 3 2 9 2" xfId="1061"/>
    <cellStyle name="Měna 3 3" xfId="43"/>
    <cellStyle name="Měna 3 3 2" xfId="150"/>
    <cellStyle name="Měna 3 3 2 2" xfId="411"/>
    <cellStyle name="Měna 3 3 2 2 2" xfId="944"/>
    <cellStyle name="Měna 3 3 2 3" xfId="684"/>
    <cellStyle name="Měna 3 3 3" xfId="78"/>
    <cellStyle name="Měna 3 3 3 2" xfId="509"/>
    <cellStyle name="Měna 3 3 3 2 2" xfId="1041"/>
    <cellStyle name="Měna 3 3 3 3" xfId="613"/>
    <cellStyle name="Měna 3 3 4" xfId="219"/>
    <cellStyle name="Měna 3 3 4 2" xfId="753"/>
    <cellStyle name="Měna 3 3 5" xfId="316"/>
    <cellStyle name="Měna 3 3 5 2" xfId="849"/>
    <cellStyle name="Měna 3 3 6" xfId="543"/>
    <cellStyle name="Měna 3 3 6 2" xfId="1075"/>
    <cellStyle name="Měna 3 3 7" xfId="578"/>
    <cellStyle name="Měna 3 4" xfId="96"/>
    <cellStyle name="Měna 3 4 2" xfId="168"/>
    <cellStyle name="Měna 3 4 2 2" xfId="429"/>
    <cellStyle name="Měna 3 4 2 2 2" xfId="962"/>
    <cellStyle name="Měna 3 4 2 3" xfId="702"/>
    <cellStyle name="Měna 3 4 3" xfId="237"/>
    <cellStyle name="Měna 3 4 3 2" xfId="517"/>
    <cellStyle name="Měna 3 4 3 2 2" xfId="1049"/>
    <cellStyle name="Měna 3 4 3 3" xfId="771"/>
    <cellStyle name="Měna 3 4 4" xfId="333"/>
    <cellStyle name="Měna 3 4 4 2" xfId="866"/>
    <cellStyle name="Měna 3 4 5" xfId="631"/>
    <cellStyle name="Měna 3 5" xfId="113"/>
    <cellStyle name="Měna 3 5 2" xfId="185"/>
    <cellStyle name="Měna 3 5 2 2" xfId="446"/>
    <cellStyle name="Měna 3 5 2 2 2" xfId="979"/>
    <cellStyle name="Měna 3 5 2 3" xfId="719"/>
    <cellStyle name="Měna 3 5 3" xfId="254"/>
    <cellStyle name="Měna 3 5 3 2" xfId="788"/>
    <cellStyle name="Měna 3 5 4" xfId="350"/>
    <cellStyle name="Měna 3 5 4 2" xfId="883"/>
    <cellStyle name="Měna 3 5 5" xfId="648"/>
    <cellStyle name="Měna 3 6" xfId="133"/>
    <cellStyle name="Měna 3 6 2" xfId="394"/>
    <cellStyle name="Měna 3 6 2 2" xfId="927"/>
    <cellStyle name="Měna 3 6 3" xfId="667"/>
    <cellStyle name="Měna 3 7" xfId="61"/>
    <cellStyle name="Měna 3 7 2" xfId="490"/>
    <cellStyle name="Měna 3 7 2 2" xfId="1023"/>
    <cellStyle name="Měna 3 7 3" xfId="596"/>
    <cellStyle name="Měna 3 8" xfId="202"/>
    <cellStyle name="Měna 3 8 2" xfId="736"/>
    <cellStyle name="Měna 3 9" xfId="300"/>
    <cellStyle name="Měna 3 9 2" xfId="833"/>
    <cellStyle name="Měna 4" xfId="37"/>
    <cellStyle name="Měna 4 2" xfId="56"/>
    <cellStyle name="Měna 4 2 2" xfId="163"/>
    <cellStyle name="Měna 4 2 2 2" xfId="424"/>
    <cellStyle name="Měna 4 2 2 2 2" xfId="957"/>
    <cellStyle name="Měna 4 2 2 3" xfId="697"/>
    <cellStyle name="Měna 4 2 3" xfId="91"/>
    <cellStyle name="Měna 4 2 3 2" xfId="626"/>
    <cellStyle name="Měna 4 2 4" xfId="232"/>
    <cellStyle name="Měna 4 2 4 2" xfId="766"/>
    <cellStyle name="Měna 4 2 5" xfId="328"/>
    <cellStyle name="Měna 4 2 5 2" xfId="861"/>
    <cellStyle name="Měna 4 2 6" xfId="556"/>
    <cellStyle name="Měna 4 2 6 2" xfId="1088"/>
    <cellStyle name="Měna 4 2 7" xfId="591"/>
    <cellStyle name="Měna 4 3" xfId="127"/>
    <cellStyle name="Měna 4 3 2" xfId="146"/>
    <cellStyle name="Měna 4 3 2 2" xfId="680"/>
    <cellStyle name="Měna 4 3 3" xfId="407"/>
    <cellStyle name="Měna 4 3 3 2" xfId="940"/>
    <cellStyle name="Měna 4 3 4" xfId="662"/>
    <cellStyle name="Měna 4 4" xfId="74"/>
    <cellStyle name="Měna 4 4 2" xfId="503"/>
    <cellStyle name="Měna 4 4 2 2" xfId="1036"/>
    <cellStyle name="Měna 4 4 3" xfId="609"/>
    <cellStyle name="Měna 4 5" xfId="215"/>
    <cellStyle name="Měna 4 5 2" xfId="749"/>
    <cellStyle name="Měna 4 6" xfId="312"/>
    <cellStyle name="Měna 4 6 2" xfId="845"/>
    <cellStyle name="Měna 4 7" xfId="538"/>
    <cellStyle name="Měna 4 7 2" xfId="1070"/>
    <cellStyle name="Měna 4 8" xfId="574"/>
    <cellStyle name="Měna 5" xfId="92"/>
    <cellStyle name="Měna 5 2" xfId="164"/>
    <cellStyle name="Měna 5 2 2" xfId="425"/>
    <cellStyle name="Měna 5 2 2 2" xfId="958"/>
    <cellStyle name="Měna 5 2 3" xfId="698"/>
    <cellStyle name="Měna 5 3" xfId="233"/>
    <cellStyle name="Měna 5 3 2" xfId="505"/>
    <cellStyle name="Měna 5 3 2 2" xfId="1037"/>
    <cellStyle name="Měna 5 3 3" xfId="767"/>
    <cellStyle name="Měna 5 4" xfId="329"/>
    <cellStyle name="Měna 5 4 2" xfId="862"/>
    <cellStyle name="Měna 5 5" xfId="539"/>
    <cellStyle name="Měna 5 5 2" xfId="1071"/>
    <cellStyle name="Měna 5 6" xfId="627"/>
    <cellStyle name="Měna 6" xfId="109"/>
    <cellStyle name="Měna 6 2" xfId="181"/>
    <cellStyle name="Měna 6 2 2" xfId="442"/>
    <cellStyle name="Měna 6 2 2 2" xfId="975"/>
    <cellStyle name="Měna 6 2 3" xfId="715"/>
    <cellStyle name="Měna 6 3" xfId="250"/>
    <cellStyle name="Měna 6 3 2" xfId="513"/>
    <cellStyle name="Měna 6 3 2 2" xfId="1045"/>
    <cellStyle name="Měna 6 3 3" xfId="784"/>
    <cellStyle name="Měna 6 4" xfId="346"/>
    <cellStyle name="Měna 6 4 2" xfId="879"/>
    <cellStyle name="Měna 6 5" xfId="644"/>
    <cellStyle name="Měna 7" xfId="129"/>
    <cellStyle name="Měna 7 2" xfId="390"/>
    <cellStyle name="Měna 7 2 2" xfId="923"/>
    <cellStyle name="Měna 7 3" xfId="663"/>
    <cellStyle name="Měna 8" xfId="57"/>
    <cellStyle name="Měna 8 2" xfId="486"/>
    <cellStyle name="Měna 8 2 2" xfId="1019"/>
    <cellStyle name="Měna 8 3" xfId="592"/>
    <cellStyle name="Měna 9" xfId="198"/>
    <cellStyle name="Měna 9 2" xfId="732"/>
    <cellStyle name="Normální" xfId="0" builtinId="0"/>
    <cellStyle name="Normální 10" xfId="4"/>
    <cellStyle name="Normální 10 10" xfId="522"/>
    <cellStyle name="Normální 10 10 2" xfId="1054"/>
    <cellStyle name="Normální 10 11" xfId="558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29"/>
    <cellStyle name="Normální 10 2 2 2 2 3" xfId="821"/>
    <cellStyle name="Normální 10 2 2 2 3" xfId="689"/>
    <cellStyle name="Normální 10 2 2 3" xfId="83"/>
    <cellStyle name="Normální 10 2 2 3 2" xfId="416"/>
    <cellStyle name="Normální 10 2 2 3 2 2" xfId="949"/>
    <cellStyle name="Normální 10 2 2 3 3" xfId="618"/>
    <cellStyle name="Normální 10 2 2 4" xfId="224"/>
    <cellStyle name="Normální 10 2 2 4 2" xfId="758"/>
    <cellStyle name="Normální 10 2 2 5" xfId="548"/>
    <cellStyle name="Normální 10 2 2 5 2" xfId="1080"/>
    <cellStyle name="Normální 10 2 2 6" xfId="583"/>
    <cellStyle name="Normální 10 2 3" xfId="101"/>
    <cellStyle name="Normální 10 2 3 2" xfId="173"/>
    <cellStyle name="Normální 10 2 3 2 2" xfId="434"/>
    <cellStyle name="Normální 10 2 3 2 2 2" xfId="967"/>
    <cellStyle name="Normální 10 2 3 2 3" xfId="707"/>
    <cellStyle name="Normální 10 2 3 3" xfId="242"/>
    <cellStyle name="Normální 10 2 3 3 2" xfId="776"/>
    <cellStyle name="Normální 10 2 3 4" xfId="338"/>
    <cellStyle name="Normální 10 2 3 4 2" xfId="871"/>
    <cellStyle name="Normální 10 2 3 5" xfId="636"/>
    <cellStyle name="Normální 10 2 4" xfId="118"/>
    <cellStyle name="Normální 10 2 4 2" xfId="190"/>
    <cellStyle name="Normální 10 2 4 2 2" xfId="451"/>
    <cellStyle name="Normální 10 2 4 2 2 2" xfId="984"/>
    <cellStyle name="Normální 10 2 4 2 3" xfId="724"/>
    <cellStyle name="Normální 10 2 4 3" xfId="259"/>
    <cellStyle name="Normální 10 2 4 3 2" xfId="793"/>
    <cellStyle name="Normální 10 2 4 4" xfId="355"/>
    <cellStyle name="Normální 10 2 4 4 2" xfId="888"/>
    <cellStyle name="Normální 10 2 4 5" xfId="653"/>
    <cellStyle name="Normální 10 2 5" xfId="138"/>
    <cellStyle name="Normální 10 2 5 2" xfId="273"/>
    <cellStyle name="Normální 10 2 5 2 2" xfId="465"/>
    <cellStyle name="Normální 10 2 5 2 2 2" xfId="998"/>
    <cellStyle name="Normální 10 2 5 2 3" xfId="807"/>
    <cellStyle name="Normální 10 2 5 3" xfId="369"/>
    <cellStyle name="Normální 10 2 5 3 2" xfId="902"/>
    <cellStyle name="Normální 10 2 5 4" xfId="672"/>
    <cellStyle name="Normální 10 2 6" xfId="66"/>
    <cellStyle name="Normální 10 2 6 2" xfId="399"/>
    <cellStyle name="Normální 10 2 6 2 2" xfId="932"/>
    <cellStyle name="Normální 10 2 6 3" xfId="601"/>
    <cellStyle name="Normální 10 2 7" xfId="207"/>
    <cellStyle name="Normální 10 2 7 2" xfId="495"/>
    <cellStyle name="Normální 10 2 7 2 2" xfId="1028"/>
    <cellStyle name="Normální 10 2 7 3" xfId="741"/>
    <cellStyle name="Normální 10 2 8" xfId="530"/>
    <cellStyle name="Normální 10 2 8 2" xfId="1062"/>
    <cellStyle name="Normální 10 2 9" xfId="566"/>
    <cellStyle name="Normální 10 3" xfId="34"/>
    <cellStyle name="Normální 10 3 10" xfId="573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18"/>
    <cellStyle name="Normální 10 3 2 2 2 3" xfId="828"/>
    <cellStyle name="Normální 10 3 2 2 3" xfId="389"/>
    <cellStyle name="Normální 10 3 2 2 3 2" xfId="922"/>
    <cellStyle name="Normální 10 3 2 2 4" xfId="696"/>
    <cellStyle name="Normální 10 3 2 3" xfId="90"/>
    <cellStyle name="Normální 10 3 2 3 2" xfId="423"/>
    <cellStyle name="Normální 10 3 2 3 2 2" xfId="956"/>
    <cellStyle name="Normální 10 3 2 3 3" xfId="625"/>
    <cellStyle name="Normální 10 3 2 4" xfId="231"/>
    <cellStyle name="Normální 10 3 2 4 2" xfId="765"/>
    <cellStyle name="Normální 10 3 2 5" xfId="327"/>
    <cellStyle name="Normální 10 3 2 5 2" xfId="860"/>
    <cellStyle name="Normální 10 3 2 6" xfId="555"/>
    <cellStyle name="Normální 10 3 2 6 2" xfId="1087"/>
    <cellStyle name="Normální 10 3 2 7" xfId="590"/>
    <cellStyle name="Normální 10 3 3" xfId="108"/>
    <cellStyle name="Normální 10 3 3 2" xfId="180"/>
    <cellStyle name="Normální 10 3 3 2 2" xfId="441"/>
    <cellStyle name="Normální 10 3 3 2 2 2" xfId="974"/>
    <cellStyle name="Normální 10 3 3 2 3" xfId="714"/>
    <cellStyle name="Normální 10 3 3 3" xfId="249"/>
    <cellStyle name="Normální 10 3 3 3 2" xfId="783"/>
    <cellStyle name="Normální 10 3 3 4" xfId="345"/>
    <cellStyle name="Normální 10 3 3 4 2" xfId="878"/>
    <cellStyle name="Normální 10 3 3 5" xfId="643"/>
    <cellStyle name="Normální 10 3 4" xfId="125"/>
    <cellStyle name="Normální 10 3 4 2" xfId="197"/>
    <cellStyle name="Normální 10 3 4 2 2" xfId="458"/>
    <cellStyle name="Normální 10 3 4 2 2 2" xfId="991"/>
    <cellStyle name="Normální 10 3 4 2 3" xfId="731"/>
    <cellStyle name="Normální 10 3 4 3" xfId="266"/>
    <cellStyle name="Normální 10 3 4 3 2" xfId="800"/>
    <cellStyle name="Normální 10 3 4 4" xfId="362"/>
    <cellStyle name="Normální 10 3 4 4 2" xfId="895"/>
    <cellStyle name="Normální 10 3 4 5" xfId="660"/>
    <cellStyle name="Normální 10 3 5" xfId="145"/>
    <cellStyle name="Normální 10 3 5 2" xfId="280"/>
    <cellStyle name="Normální 10 3 5 2 2" xfId="472"/>
    <cellStyle name="Normální 10 3 5 2 2 2" xfId="1005"/>
    <cellStyle name="Normální 10 3 5 2 3" xfId="814"/>
    <cellStyle name="Normální 10 3 5 3" xfId="376"/>
    <cellStyle name="Normální 10 3 5 3 2" xfId="909"/>
    <cellStyle name="Normální 10 3 5 4" xfId="679"/>
    <cellStyle name="Normální 10 3 6" xfId="73"/>
    <cellStyle name="Normální 10 3 6 2" xfId="406"/>
    <cellStyle name="Normální 10 3 6 2 2" xfId="939"/>
    <cellStyle name="Normální 10 3 6 3" xfId="608"/>
    <cellStyle name="Normální 10 3 7" xfId="214"/>
    <cellStyle name="Normální 10 3 7 2" xfId="502"/>
    <cellStyle name="Normální 10 3 7 2 2" xfId="1035"/>
    <cellStyle name="Normální 10 3 7 3" xfId="748"/>
    <cellStyle name="Normální 10 3 8" xfId="311"/>
    <cellStyle name="Normální 10 3 8 2" xfId="844"/>
    <cellStyle name="Normální 10 3 9" xfId="537"/>
    <cellStyle name="Normální 10 3 9 2" xfId="1069"/>
    <cellStyle name="Normální 10 4" xfId="40"/>
    <cellStyle name="Normální 10 4 2" xfId="147"/>
    <cellStyle name="Normální 10 4 2 2" xfId="281"/>
    <cellStyle name="Normální 10 4 2 2 2" xfId="473"/>
    <cellStyle name="Normální 10 4 2 2 2 2" xfId="1006"/>
    <cellStyle name="Normální 10 4 2 2 3" xfId="815"/>
    <cellStyle name="Normální 10 4 2 3" xfId="377"/>
    <cellStyle name="Normální 10 4 2 3 2" xfId="910"/>
    <cellStyle name="Normální 10 4 2 4" xfId="681"/>
    <cellStyle name="Normální 10 4 3" xfId="75"/>
    <cellStyle name="Normální 10 4 3 2" xfId="408"/>
    <cellStyle name="Normální 10 4 3 2 2" xfId="941"/>
    <cellStyle name="Normální 10 4 3 3" xfId="610"/>
    <cellStyle name="Normální 10 4 4" xfId="216"/>
    <cellStyle name="Normální 10 4 4 2" xfId="506"/>
    <cellStyle name="Normální 10 4 4 2 2" xfId="1038"/>
    <cellStyle name="Normální 10 4 4 3" xfId="750"/>
    <cellStyle name="Normální 10 4 5" xfId="313"/>
    <cellStyle name="Normální 10 4 5 2" xfId="846"/>
    <cellStyle name="Normální 10 4 6" xfId="540"/>
    <cellStyle name="Normální 10 4 6 2" xfId="1072"/>
    <cellStyle name="Normální 10 4 7" xfId="575"/>
    <cellStyle name="Normální 10 5" xfId="93"/>
    <cellStyle name="Normální 10 5 2" xfId="165"/>
    <cellStyle name="Normální 10 5 2 2" xfId="426"/>
    <cellStyle name="Normální 10 5 2 2 2" xfId="959"/>
    <cellStyle name="Normální 10 5 2 3" xfId="699"/>
    <cellStyle name="Normální 10 5 3" xfId="234"/>
    <cellStyle name="Normální 10 5 3 2" xfId="514"/>
    <cellStyle name="Normální 10 5 3 2 2" xfId="1046"/>
    <cellStyle name="Normální 10 5 3 3" xfId="768"/>
    <cellStyle name="Normální 10 5 4" xfId="330"/>
    <cellStyle name="Normální 10 5 4 2" xfId="863"/>
    <cellStyle name="Normální 10 5 5" xfId="628"/>
    <cellStyle name="Normální 10 6" xfId="110"/>
    <cellStyle name="Normální 10 6 2" xfId="182"/>
    <cellStyle name="Normální 10 6 2 2" xfId="443"/>
    <cellStyle name="Normální 10 6 2 2 2" xfId="976"/>
    <cellStyle name="Normální 10 6 2 3" xfId="716"/>
    <cellStyle name="Normální 10 6 3" xfId="251"/>
    <cellStyle name="Normální 10 6 3 2" xfId="785"/>
    <cellStyle name="Normální 10 6 4" xfId="347"/>
    <cellStyle name="Normální 10 6 4 2" xfId="880"/>
    <cellStyle name="Normální 10 6 5" xfId="645"/>
    <cellStyle name="Normální 10 7" xfId="130"/>
    <cellStyle name="Normální 10 7 2" xfId="267"/>
    <cellStyle name="Normální 10 7 2 2" xfId="459"/>
    <cellStyle name="Normální 10 7 2 2 2" xfId="992"/>
    <cellStyle name="Normální 10 7 2 3" xfId="801"/>
    <cellStyle name="Normální 10 7 3" xfId="363"/>
    <cellStyle name="Normální 10 7 3 2" xfId="896"/>
    <cellStyle name="Normální 10 7 4" xfId="664"/>
    <cellStyle name="Normální 10 8" xfId="58"/>
    <cellStyle name="Normální 10 8 2" xfId="391"/>
    <cellStyle name="Normální 10 8 2 2" xfId="924"/>
    <cellStyle name="Normální 10 8 3" xfId="593"/>
    <cellStyle name="Normální 10 9" xfId="199"/>
    <cellStyle name="Normální 10 9 2" xfId="487"/>
    <cellStyle name="Normální 10 9 2 2" xfId="1020"/>
    <cellStyle name="Normální 10 9 3" xfId="733"/>
    <cellStyle name="Normální 11" xfId="17"/>
    <cellStyle name="Normální 11 2" xfId="25"/>
    <cellStyle name="Normální 12" xfId="33"/>
    <cellStyle name="Normální 12 10" xfId="572"/>
    <cellStyle name="Normální 12 2" xfId="39"/>
    <cellStyle name="Normální 12 2 2" xfId="126"/>
    <cellStyle name="Normální 12 2 2 2" xfId="501"/>
    <cellStyle name="Normální 12 2 2 2 2" xfId="1034"/>
    <cellStyle name="Normální 12 2 2 3" xfId="554"/>
    <cellStyle name="Normální 12 2 2 3 2" xfId="1086"/>
    <cellStyle name="Normální 12 2 2 4" xfId="661"/>
    <cellStyle name="Normální 12 2 3" xfId="536"/>
    <cellStyle name="Normální 12 2 3 2" xfId="1068"/>
    <cellStyle name="Normální 12 3" xfId="54"/>
    <cellStyle name="Normální 12 3 2" xfId="161"/>
    <cellStyle name="Normální 12 3 2 2" xfId="293"/>
    <cellStyle name="Normální 12 3 2 2 2" xfId="484"/>
    <cellStyle name="Normální 12 3 2 2 2 2" xfId="1017"/>
    <cellStyle name="Normální 12 3 2 2 3" xfId="827"/>
    <cellStyle name="Normální 12 3 2 3" xfId="388"/>
    <cellStyle name="Normální 12 3 2 3 2" xfId="921"/>
    <cellStyle name="Normální 12 3 2 4" xfId="695"/>
    <cellStyle name="Normální 12 3 3" xfId="89"/>
    <cellStyle name="Normální 12 3 3 2" xfId="422"/>
    <cellStyle name="Normální 12 3 3 2 2" xfId="955"/>
    <cellStyle name="Normální 12 3 3 3" xfId="624"/>
    <cellStyle name="Normální 12 3 4" xfId="230"/>
    <cellStyle name="Normální 12 3 4 2" xfId="764"/>
    <cellStyle name="Normální 12 3 5" xfId="326"/>
    <cellStyle name="Normální 12 3 5 2" xfId="859"/>
    <cellStyle name="Normální 12 3 6" xfId="589"/>
    <cellStyle name="Normální 12 4" xfId="107"/>
    <cellStyle name="Normální 12 4 2" xfId="179"/>
    <cellStyle name="Normální 12 4 2 2" xfId="440"/>
    <cellStyle name="Normální 12 4 2 2 2" xfId="973"/>
    <cellStyle name="Normální 12 4 2 3" xfId="713"/>
    <cellStyle name="Normální 12 4 3" xfId="248"/>
    <cellStyle name="Normální 12 4 3 2" xfId="782"/>
    <cellStyle name="Normální 12 4 4" xfId="344"/>
    <cellStyle name="Normální 12 4 4 2" xfId="877"/>
    <cellStyle name="Normální 12 4 5" xfId="642"/>
    <cellStyle name="Normální 12 5" xfId="124"/>
    <cellStyle name="Normální 12 5 2" xfId="196"/>
    <cellStyle name="Normální 12 5 2 2" xfId="457"/>
    <cellStyle name="Normální 12 5 2 2 2" xfId="990"/>
    <cellStyle name="Normální 12 5 2 3" xfId="730"/>
    <cellStyle name="Normální 12 5 3" xfId="265"/>
    <cellStyle name="Normální 12 5 3 2" xfId="799"/>
    <cellStyle name="Normální 12 5 4" xfId="361"/>
    <cellStyle name="Normální 12 5 4 2" xfId="894"/>
    <cellStyle name="Normální 12 5 5" xfId="659"/>
    <cellStyle name="Normální 12 6" xfId="144"/>
    <cellStyle name="Normální 12 6 2" xfId="279"/>
    <cellStyle name="Normální 12 6 2 2" xfId="471"/>
    <cellStyle name="Normální 12 6 2 2 2" xfId="1004"/>
    <cellStyle name="Normální 12 6 2 3" xfId="813"/>
    <cellStyle name="Normální 12 6 3" xfId="375"/>
    <cellStyle name="Normální 12 6 3 2" xfId="908"/>
    <cellStyle name="Normální 12 6 4" xfId="678"/>
    <cellStyle name="Normální 12 7" xfId="72"/>
    <cellStyle name="Normální 12 7 2" xfId="405"/>
    <cellStyle name="Normální 12 7 2 2" xfId="938"/>
    <cellStyle name="Normální 12 7 3" xfId="607"/>
    <cellStyle name="Normální 12 8" xfId="213"/>
    <cellStyle name="Normální 12 8 2" xfId="747"/>
    <cellStyle name="Normální 12 9" xfId="310"/>
    <cellStyle name="Normální 12 9 2" xfId="843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58"/>
    <cellStyle name="Normální 7 11" xfId="562"/>
    <cellStyle name="Normální 7 2" xfId="30"/>
    <cellStyle name="Normální 7 2 10" xfId="569"/>
    <cellStyle name="Normální 7 2 2" xfId="51"/>
    <cellStyle name="Normální 7 2 2 2" xfId="158"/>
    <cellStyle name="Normální 7 2 2 2 2" xfId="290"/>
    <cellStyle name="Normální 7 2 2 2 2 2" xfId="481"/>
    <cellStyle name="Normální 7 2 2 2 2 2 2" xfId="1014"/>
    <cellStyle name="Normální 7 2 2 2 2 3" xfId="824"/>
    <cellStyle name="Normální 7 2 2 2 3" xfId="385"/>
    <cellStyle name="Normální 7 2 2 2 3 2" xfId="918"/>
    <cellStyle name="Normální 7 2 2 2 4" xfId="692"/>
    <cellStyle name="Normální 7 2 2 3" xfId="86"/>
    <cellStyle name="Normální 7 2 2 3 2" xfId="419"/>
    <cellStyle name="Normální 7 2 2 3 2 2" xfId="952"/>
    <cellStyle name="Normální 7 2 2 3 3" xfId="621"/>
    <cellStyle name="Normální 7 2 2 4" xfId="227"/>
    <cellStyle name="Normální 7 2 2 4 2" xfId="761"/>
    <cellStyle name="Normální 7 2 2 5" xfId="323"/>
    <cellStyle name="Normální 7 2 2 5 2" xfId="856"/>
    <cellStyle name="Normální 7 2 2 6" xfId="551"/>
    <cellStyle name="Normální 7 2 2 6 2" xfId="1083"/>
    <cellStyle name="Normální 7 2 2 7" xfId="586"/>
    <cellStyle name="Normální 7 2 3" xfId="104"/>
    <cellStyle name="Normální 7 2 3 2" xfId="176"/>
    <cellStyle name="Normální 7 2 3 2 2" xfId="437"/>
    <cellStyle name="Normální 7 2 3 2 2 2" xfId="970"/>
    <cellStyle name="Normální 7 2 3 2 3" xfId="710"/>
    <cellStyle name="Normální 7 2 3 3" xfId="245"/>
    <cellStyle name="Normální 7 2 3 3 2" xfId="779"/>
    <cellStyle name="Normální 7 2 3 4" xfId="341"/>
    <cellStyle name="Normální 7 2 3 4 2" xfId="874"/>
    <cellStyle name="Normální 7 2 3 5" xfId="639"/>
    <cellStyle name="Normální 7 2 4" xfId="121"/>
    <cellStyle name="Normální 7 2 4 2" xfId="193"/>
    <cellStyle name="Normální 7 2 4 2 2" xfId="454"/>
    <cellStyle name="Normální 7 2 4 2 2 2" xfId="987"/>
    <cellStyle name="Normální 7 2 4 2 3" xfId="727"/>
    <cellStyle name="Normální 7 2 4 3" xfId="262"/>
    <cellStyle name="Normální 7 2 4 3 2" xfId="796"/>
    <cellStyle name="Normální 7 2 4 4" xfId="358"/>
    <cellStyle name="Normální 7 2 4 4 2" xfId="891"/>
    <cellStyle name="Normální 7 2 4 5" xfId="656"/>
    <cellStyle name="Normální 7 2 5" xfId="141"/>
    <cellStyle name="Normální 7 2 5 2" xfId="276"/>
    <cellStyle name="Normální 7 2 5 2 2" xfId="468"/>
    <cellStyle name="Normální 7 2 5 2 2 2" xfId="1001"/>
    <cellStyle name="Normální 7 2 5 2 3" xfId="810"/>
    <cellStyle name="Normální 7 2 5 3" xfId="372"/>
    <cellStyle name="Normální 7 2 5 3 2" xfId="905"/>
    <cellStyle name="Normální 7 2 5 4" xfId="675"/>
    <cellStyle name="Normální 7 2 6" xfId="69"/>
    <cellStyle name="Normální 7 2 6 2" xfId="402"/>
    <cellStyle name="Normální 7 2 6 2 2" xfId="935"/>
    <cellStyle name="Normální 7 2 6 3" xfId="604"/>
    <cellStyle name="Normální 7 2 7" xfId="210"/>
    <cellStyle name="Normální 7 2 7 2" xfId="498"/>
    <cellStyle name="Normální 7 2 7 2 2" xfId="1031"/>
    <cellStyle name="Normální 7 2 7 3" xfId="744"/>
    <cellStyle name="Normální 7 2 8" xfId="307"/>
    <cellStyle name="Normální 7 2 8 2" xfId="840"/>
    <cellStyle name="Normální 7 2 9" xfId="533"/>
    <cellStyle name="Normální 7 2 9 2" xfId="1065"/>
    <cellStyle name="Normální 7 3" xfId="44"/>
    <cellStyle name="Normální 7 3 2" xfId="151"/>
    <cellStyle name="Normální 7 3 2 2" xfId="284"/>
    <cellStyle name="Normální 7 3 2 2 2" xfId="476"/>
    <cellStyle name="Normální 7 3 2 2 2 2" xfId="1009"/>
    <cellStyle name="Normální 7 3 2 2 3" xfId="818"/>
    <cellStyle name="Normální 7 3 2 3" xfId="380"/>
    <cellStyle name="Normální 7 3 2 3 2" xfId="913"/>
    <cellStyle name="Normální 7 3 2 4" xfId="685"/>
    <cellStyle name="Normální 7 3 3" xfId="79"/>
    <cellStyle name="Normální 7 3 3 2" xfId="412"/>
    <cellStyle name="Normální 7 3 3 2 2" xfId="945"/>
    <cellStyle name="Normální 7 3 3 3" xfId="614"/>
    <cellStyle name="Normální 7 3 4" xfId="220"/>
    <cellStyle name="Normální 7 3 4 2" xfId="510"/>
    <cellStyle name="Normální 7 3 4 2 2" xfId="1042"/>
    <cellStyle name="Normální 7 3 4 3" xfId="754"/>
    <cellStyle name="Normální 7 3 5" xfId="317"/>
    <cellStyle name="Normální 7 3 5 2" xfId="850"/>
    <cellStyle name="Normální 7 3 6" xfId="544"/>
    <cellStyle name="Normální 7 3 6 2" xfId="1076"/>
    <cellStyle name="Normální 7 3 7" xfId="579"/>
    <cellStyle name="Normální 7 4" xfId="97"/>
    <cellStyle name="Normální 7 4 2" xfId="169"/>
    <cellStyle name="Normální 7 4 2 2" xfId="430"/>
    <cellStyle name="Normální 7 4 2 2 2" xfId="963"/>
    <cellStyle name="Normální 7 4 2 3" xfId="703"/>
    <cellStyle name="Normální 7 4 3" xfId="238"/>
    <cellStyle name="Normální 7 4 3 2" xfId="518"/>
    <cellStyle name="Normální 7 4 3 2 2" xfId="1050"/>
    <cellStyle name="Normální 7 4 3 3" xfId="772"/>
    <cellStyle name="Normální 7 4 4" xfId="334"/>
    <cellStyle name="Normální 7 4 4 2" xfId="867"/>
    <cellStyle name="Normální 7 4 5" xfId="632"/>
    <cellStyle name="Normální 7 5" xfId="114"/>
    <cellStyle name="Normální 7 5 2" xfId="186"/>
    <cellStyle name="Normální 7 5 2 2" xfId="447"/>
    <cellStyle name="Normální 7 5 2 2 2" xfId="980"/>
    <cellStyle name="Normální 7 5 2 3" xfId="720"/>
    <cellStyle name="Normální 7 5 3" xfId="255"/>
    <cellStyle name="Normální 7 5 3 2" xfId="789"/>
    <cellStyle name="Normální 7 5 4" xfId="351"/>
    <cellStyle name="Normální 7 5 4 2" xfId="884"/>
    <cellStyle name="Normální 7 5 5" xfId="649"/>
    <cellStyle name="Normální 7 6" xfId="134"/>
    <cellStyle name="Normální 7 6 2" xfId="270"/>
    <cellStyle name="Normální 7 6 2 2" xfId="462"/>
    <cellStyle name="Normální 7 6 2 2 2" xfId="995"/>
    <cellStyle name="Normální 7 6 2 3" xfId="804"/>
    <cellStyle name="Normální 7 6 3" xfId="366"/>
    <cellStyle name="Normální 7 6 3 2" xfId="899"/>
    <cellStyle name="Normální 7 6 4" xfId="668"/>
    <cellStyle name="Normální 7 7" xfId="62"/>
    <cellStyle name="Normální 7 7 2" xfId="395"/>
    <cellStyle name="Normální 7 7 2 2" xfId="928"/>
    <cellStyle name="Normální 7 7 3" xfId="597"/>
    <cellStyle name="Normální 7 8" xfId="203"/>
    <cellStyle name="Normální 7 8 2" xfId="491"/>
    <cellStyle name="Normální 7 8 2 2" xfId="1024"/>
    <cellStyle name="Normální 7 8 3" xfId="737"/>
    <cellStyle name="Normální 7 9" xfId="301"/>
    <cellStyle name="Normální 7 9 2" xfId="834"/>
    <cellStyle name="Normální 8" xfId="20"/>
    <cellStyle name="Normální 8 10" xfId="527"/>
    <cellStyle name="Normální 8 10 2" xfId="1059"/>
    <cellStyle name="Normální 8 11" xfId="563"/>
    <cellStyle name="Normální 8 2" xfId="31"/>
    <cellStyle name="Normální 8 2 10" xfId="570"/>
    <cellStyle name="Normální 8 2 2" xfId="52"/>
    <cellStyle name="Normální 8 2 2 2" xfId="159"/>
    <cellStyle name="Normální 8 2 2 2 2" xfId="291"/>
    <cellStyle name="Normální 8 2 2 2 2 2" xfId="482"/>
    <cellStyle name="Normální 8 2 2 2 2 2 2" xfId="1015"/>
    <cellStyle name="Normální 8 2 2 2 2 3" xfId="825"/>
    <cellStyle name="Normální 8 2 2 2 3" xfId="386"/>
    <cellStyle name="Normální 8 2 2 2 3 2" xfId="919"/>
    <cellStyle name="Normální 8 2 2 2 4" xfId="693"/>
    <cellStyle name="Normální 8 2 2 3" xfId="87"/>
    <cellStyle name="Normální 8 2 2 3 2" xfId="420"/>
    <cellStyle name="Normální 8 2 2 3 2 2" xfId="953"/>
    <cellStyle name="Normální 8 2 2 3 3" xfId="622"/>
    <cellStyle name="Normální 8 2 2 4" xfId="228"/>
    <cellStyle name="Normální 8 2 2 4 2" xfId="762"/>
    <cellStyle name="Normální 8 2 2 5" xfId="324"/>
    <cellStyle name="Normální 8 2 2 5 2" xfId="857"/>
    <cellStyle name="Normální 8 2 2 6" xfId="552"/>
    <cellStyle name="Normální 8 2 2 6 2" xfId="1084"/>
    <cellStyle name="Normální 8 2 2 7" xfId="587"/>
    <cellStyle name="Normální 8 2 3" xfId="105"/>
    <cellStyle name="Normální 8 2 3 2" xfId="177"/>
    <cellStyle name="Normální 8 2 3 2 2" xfId="438"/>
    <cellStyle name="Normální 8 2 3 2 2 2" xfId="971"/>
    <cellStyle name="Normální 8 2 3 2 3" xfId="711"/>
    <cellStyle name="Normální 8 2 3 3" xfId="246"/>
    <cellStyle name="Normální 8 2 3 3 2" xfId="780"/>
    <cellStyle name="Normální 8 2 3 4" xfId="342"/>
    <cellStyle name="Normální 8 2 3 4 2" xfId="875"/>
    <cellStyle name="Normální 8 2 3 5" xfId="640"/>
    <cellStyle name="Normální 8 2 4" xfId="122"/>
    <cellStyle name="Normální 8 2 4 2" xfId="194"/>
    <cellStyle name="Normální 8 2 4 2 2" xfId="455"/>
    <cellStyle name="Normální 8 2 4 2 2 2" xfId="988"/>
    <cellStyle name="Normální 8 2 4 2 3" xfId="728"/>
    <cellStyle name="Normální 8 2 4 3" xfId="263"/>
    <cellStyle name="Normální 8 2 4 3 2" xfId="797"/>
    <cellStyle name="Normální 8 2 4 4" xfId="359"/>
    <cellStyle name="Normální 8 2 4 4 2" xfId="892"/>
    <cellStyle name="Normální 8 2 4 5" xfId="657"/>
    <cellStyle name="Normální 8 2 5" xfId="142"/>
    <cellStyle name="Normální 8 2 5 2" xfId="277"/>
    <cellStyle name="Normální 8 2 5 2 2" xfId="469"/>
    <cellStyle name="Normální 8 2 5 2 2 2" xfId="1002"/>
    <cellStyle name="Normální 8 2 5 2 3" xfId="811"/>
    <cellStyle name="Normální 8 2 5 3" xfId="373"/>
    <cellStyle name="Normální 8 2 5 3 2" xfId="906"/>
    <cellStyle name="Normální 8 2 5 4" xfId="676"/>
    <cellStyle name="Normální 8 2 6" xfId="70"/>
    <cellStyle name="Normální 8 2 6 2" xfId="403"/>
    <cellStyle name="Normální 8 2 6 2 2" xfId="936"/>
    <cellStyle name="Normální 8 2 6 3" xfId="605"/>
    <cellStyle name="Normální 8 2 7" xfId="211"/>
    <cellStyle name="Normální 8 2 7 2" xfId="499"/>
    <cellStyle name="Normální 8 2 7 2 2" xfId="1032"/>
    <cellStyle name="Normální 8 2 7 3" xfId="745"/>
    <cellStyle name="Normální 8 2 8" xfId="308"/>
    <cellStyle name="Normální 8 2 8 2" xfId="841"/>
    <cellStyle name="Normální 8 2 9" xfId="534"/>
    <cellStyle name="Normální 8 2 9 2" xfId="1066"/>
    <cellStyle name="Normální 8 3" xfId="45"/>
    <cellStyle name="Normální 8 3 2" xfId="152"/>
    <cellStyle name="Normální 8 3 2 2" xfId="285"/>
    <cellStyle name="Normální 8 3 2 2 2" xfId="477"/>
    <cellStyle name="Normální 8 3 2 2 2 2" xfId="1010"/>
    <cellStyle name="Normální 8 3 2 2 3" xfId="819"/>
    <cellStyle name="Normální 8 3 2 3" xfId="381"/>
    <cellStyle name="Normální 8 3 2 3 2" xfId="914"/>
    <cellStyle name="Normální 8 3 2 4" xfId="686"/>
    <cellStyle name="Normální 8 3 3" xfId="80"/>
    <cellStyle name="Normální 8 3 3 2" xfId="413"/>
    <cellStyle name="Normální 8 3 3 2 2" xfId="946"/>
    <cellStyle name="Normální 8 3 3 3" xfId="615"/>
    <cellStyle name="Normální 8 3 4" xfId="221"/>
    <cellStyle name="Normální 8 3 4 2" xfId="511"/>
    <cellStyle name="Normální 8 3 4 2 2" xfId="1043"/>
    <cellStyle name="Normální 8 3 4 3" xfId="755"/>
    <cellStyle name="Normální 8 3 5" xfId="318"/>
    <cellStyle name="Normální 8 3 5 2" xfId="851"/>
    <cellStyle name="Normální 8 3 6" xfId="545"/>
    <cellStyle name="Normální 8 3 6 2" xfId="1077"/>
    <cellStyle name="Normální 8 3 7" xfId="580"/>
    <cellStyle name="Normální 8 4" xfId="98"/>
    <cellStyle name="Normální 8 4 2" xfId="170"/>
    <cellStyle name="Normální 8 4 2 2" xfId="431"/>
    <cellStyle name="Normální 8 4 2 2 2" xfId="964"/>
    <cellStyle name="Normální 8 4 2 3" xfId="704"/>
    <cellStyle name="Normální 8 4 3" xfId="239"/>
    <cellStyle name="Normální 8 4 3 2" xfId="519"/>
    <cellStyle name="Normální 8 4 3 2 2" xfId="1051"/>
    <cellStyle name="Normální 8 4 3 3" xfId="773"/>
    <cellStyle name="Normální 8 4 4" xfId="335"/>
    <cellStyle name="Normální 8 4 4 2" xfId="868"/>
    <cellStyle name="Normální 8 4 5" xfId="633"/>
    <cellStyle name="Normální 8 5" xfId="115"/>
    <cellStyle name="Normální 8 5 2" xfId="187"/>
    <cellStyle name="Normální 8 5 2 2" xfId="448"/>
    <cellStyle name="Normální 8 5 2 2 2" xfId="981"/>
    <cellStyle name="Normální 8 5 2 3" xfId="721"/>
    <cellStyle name="Normální 8 5 3" xfId="256"/>
    <cellStyle name="Normální 8 5 3 2" xfId="790"/>
    <cellStyle name="Normální 8 5 4" xfId="352"/>
    <cellStyle name="Normální 8 5 4 2" xfId="885"/>
    <cellStyle name="Normální 8 5 5" xfId="650"/>
    <cellStyle name="Normální 8 6" xfId="135"/>
    <cellStyle name="Normální 8 6 2" xfId="271"/>
    <cellStyle name="Normální 8 6 2 2" xfId="463"/>
    <cellStyle name="Normální 8 6 2 2 2" xfId="996"/>
    <cellStyle name="Normální 8 6 2 3" xfId="805"/>
    <cellStyle name="Normální 8 6 3" xfId="367"/>
    <cellStyle name="Normální 8 6 3 2" xfId="900"/>
    <cellStyle name="Normální 8 6 4" xfId="669"/>
    <cellStyle name="Normální 8 7" xfId="63"/>
    <cellStyle name="Normální 8 7 2" xfId="396"/>
    <cellStyle name="Normální 8 7 2 2" xfId="929"/>
    <cellStyle name="Normální 8 7 3" xfId="598"/>
    <cellStyle name="Normální 8 8" xfId="204"/>
    <cellStyle name="Normální 8 8 2" xfId="492"/>
    <cellStyle name="Normální 8 8 2 2" xfId="1025"/>
    <cellStyle name="Normální 8 8 3" xfId="738"/>
    <cellStyle name="Normální 8 9" xfId="302"/>
    <cellStyle name="Normální 8 9 2" xfId="835"/>
    <cellStyle name="Normální 9" xfId="22"/>
    <cellStyle name="Normální 9 10" xfId="528"/>
    <cellStyle name="Normální 9 10 2" xfId="1060"/>
    <cellStyle name="Normální 9 11" xfId="564"/>
    <cellStyle name="Normální 9 2" xfId="32"/>
    <cellStyle name="Normální 9 2 10" xfId="571"/>
    <cellStyle name="Normální 9 2 2" xfId="53"/>
    <cellStyle name="Normální 9 2 2 2" xfId="160"/>
    <cellStyle name="Normální 9 2 2 2 2" xfId="292"/>
    <cellStyle name="Normální 9 2 2 2 2 2" xfId="483"/>
    <cellStyle name="Normální 9 2 2 2 2 2 2" xfId="1016"/>
    <cellStyle name="Normální 9 2 2 2 2 3" xfId="826"/>
    <cellStyle name="Normální 9 2 2 2 3" xfId="387"/>
    <cellStyle name="Normální 9 2 2 2 3 2" xfId="920"/>
    <cellStyle name="Normální 9 2 2 2 4" xfId="694"/>
    <cellStyle name="Normální 9 2 2 3" xfId="88"/>
    <cellStyle name="Normální 9 2 2 3 2" xfId="421"/>
    <cellStyle name="Normální 9 2 2 3 2 2" xfId="954"/>
    <cellStyle name="Normální 9 2 2 3 3" xfId="623"/>
    <cellStyle name="Normální 9 2 2 4" xfId="229"/>
    <cellStyle name="Normální 9 2 2 4 2" xfId="763"/>
    <cellStyle name="Normální 9 2 2 5" xfId="325"/>
    <cellStyle name="Normální 9 2 2 5 2" xfId="858"/>
    <cellStyle name="Normální 9 2 2 6" xfId="553"/>
    <cellStyle name="Normální 9 2 2 6 2" xfId="1085"/>
    <cellStyle name="Normální 9 2 2 7" xfId="588"/>
    <cellStyle name="Normální 9 2 3" xfId="106"/>
    <cellStyle name="Normální 9 2 3 2" xfId="178"/>
    <cellStyle name="Normální 9 2 3 2 2" xfId="439"/>
    <cellStyle name="Normální 9 2 3 2 2 2" xfId="972"/>
    <cellStyle name="Normální 9 2 3 2 3" xfId="712"/>
    <cellStyle name="Normální 9 2 3 3" xfId="247"/>
    <cellStyle name="Normální 9 2 3 3 2" xfId="781"/>
    <cellStyle name="Normální 9 2 3 4" xfId="343"/>
    <cellStyle name="Normální 9 2 3 4 2" xfId="876"/>
    <cellStyle name="Normální 9 2 3 5" xfId="641"/>
    <cellStyle name="Normální 9 2 4" xfId="123"/>
    <cellStyle name="Normální 9 2 4 2" xfId="195"/>
    <cellStyle name="Normální 9 2 4 2 2" xfId="456"/>
    <cellStyle name="Normální 9 2 4 2 2 2" xfId="989"/>
    <cellStyle name="Normální 9 2 4 2 3" xfId="729"/>
    <cellStyle name="Normální 9 2 4 3" xfId="264"/>
    <cellStyle name="Normální 9 2 4 3 2" xfId="798"/>
    <cellStyle name="Normální 9 2 4 4" xfId="360"/>
    <cellStyle name="Normální 9 2 4 4 2" xfId="893"/>
    <cellStyle name="Normální 9 2 4 5" xfId="658"/>
    <cellStyle name="Normální 9 2 5" xfId="143"/>
    <cellStyle name="Normální 9 2 5 2" xfId="278"/>
    <cellStyle name="Normální 9 2 5 2 2" xfId="470"/>
    <cellStyle name="Normální 9 2 5 2 2 2" xfId="1003"/>
    <cellStyle name="Normální 9 2 5 2 3" xfId="812"/>
    <cellStyle name="Normální 9 2 5 3" xfId="374"/>
    <cellStyle name="Normální 9 2 5 3 2" xfId="907"/>
    <cellStyle name="Normální 9 2 5 4" xfId="677"/>
    <cellStyle name="Normální 9 2 6" xfId="71"/>
    <cellStyle name="Normální 9 2 6 2" xfId="404"/>
    <cellStyle name="Normální 9 2 6 2 2" xfId="937"/>
    <cellStyle name="Normální 9 2 6 3" xfId="606"/>
    <cellStyle name="Normální 9 2 7" xfId="212"/>
    <cellStyle name="Normální 9 2 7 2" xfId="500"/>
    <cellStyle name="Normální 9 2 7 2 2" xfId="1033"/>
    <cellStyle name="Normální 9 2 7 3" xfId="746"/>
    <cellStyle name="Normální 9 2 8" xfId="309"/>
    <cellStyle name="Normální 9 2 8 2" xfId="842"/>
    <cellStyle name="Normální 9 2 9" xfId="535"/>
    <cellStyle name="Normální 9 2 9 2" xfId="1067"/>
    <cellStyle name="Normální 9 3" xfId="46"/>
    <cellStyle name="Normální 9 3 2" xfId="153"/>
    <cellStyle name="Normální 9 3 2 2" xfId="286"/>
    <cellStyle name="Normální 9 3 2 2 2" xfId="478"/>
    <cellStyle name="Normální 9 3 2 2 2 2" xfId="1011"/>
    <cellStyle name="Normální 9 3 2 2 3" xfId="820"/>
    <cellStyle name="Normální 9 3 2 3" xfId="382"/>
    <cellStyle name="Normální 9 3 2 3 2" xfId="915"/>
    <cellStyle name="Normální 9 3 2 4" xfId="687"/>
    <cellStyle name="Normální 9 3 3" xfId="81"/>
    <cellStyle name="Normální 9 3 3 2" xfId="414"/>
    <cellStyle name="Normální 9 3 3 2 2" xfId="947"/>
    <cellStyle name="Normální 9 3 3 3" xfId="616"/>
    <cellStyle name="Normální 9 3 4" xfId="222"/>
    <cellStyle name="Normální 9 3 4 2" xfId="512"/>
    <cellStyle name="Normální 9 3 4 2 2" xfId="1044"/>
    <cellStyle name="Normální 9 3 4 3" xfId="756"/>
    <cellStyle name="Normální 9 3 5" xfId="319"/>
    <cellStyle name="Normální 9 3 5 2" xfId="852"/>
    <cellStyle name="Normální 9 3 6" xfId="546"/>
    <cellStyle name="Normální 9 3 6 2" xfId="1078"/>
    <cellStyle name="Normální 9 3 7" xfId="581"/>
    <cellStyle name="Normální 9 4" xfId="99"/>
    <cellStyle name="Normální 9 4 2" xfId="171"/>
    <cellStyle name="Normální 9 4 2 2" xfId="432"/>
    <cellStyle name="Normální 9 4 2 2 2" xfId="965"/>
    <cellStyle name="Normální 9 4 2 3" xfId="705"/>
    <cellStyle name="Normální 9 4 3" xfId="240"/>
    <cellStyle name="Normální 9 4 3 2" xfId="520"/>
    <cellStyle name="Normální 9 4 3 2 2" xfId="1052"/>
    <cellStyle name="Normální 9 4 3 3" xfId="774"/>
    <cellStyle name="Normální 9 4 4" xfId="336"/>
    <cellStyle name="Normální 9 4 4 2" xfId="869"/>
    <cellStyle name="Normální 9 4 5" xfId="634"/>
    <cellStyle name="Normální 9 5" xfId="116"/>
    <cellStyle name="Normální 9 5 2" xfId="188"/>
    <cellStyle name="Normální 9 5 2 2" xfId="449"/>
    <cellStyle name="Normální 9 5 2 2 2" xfId="982"/>
    <cellStyle name="Normální 9 5 2 3" xfId="722"/>
    <cellStyle name="Normální 9 5 3" xfId="257"/>
    <cellStyle name="Normální 9 5 3 2" xfId="791"/>
    <cellStyle name="Normální 9 5 4" xfId="353"/>
    <cellStyle name="Normální 9 5 4 2" xfId="886"/>
    <cellStyle name="Normální 9 5 5" xfId="651"/>
    <cellStyle name="Normální 9 6" xfId="136"/>
    <cellStyle name="Normální 9 6 2" xfId="272"/>
    <cellStyle name="Normální 9 6 2 2" xfId="464"/>
    <cellStyle name="Normální 9 6 2 2 2" xfId="997"/>
    <cellStyle name="Normální 9 6 2 3" xfId="806"/>
    <cellStyle name="Normální 9 6 3" xfId="368"/>
    <cellStyle name="Normální 9 6 3 2" xfId="901"/>
    <cellStyle name="Normální 9 6 4" xfId="670"/>
    <cellStyle name="Normální 9 7" xfId="64"/>
    <cellStyle name="Normální 9 7 2" xfId="397"/>
    <cellStyle name="Normální 9 7 2 2" xfId="930"/>
    <cellStyle name="Normální 9 7 3" xfId="599"/>
    <cellStyle name="Normální 9 8" xfId="205"/>
    <cellStyle name="Normální 9 8 2" xfId="493"/>
    <cellStyle name="Normální 9 8 2 2" xfId="1026"/>
    <cellStyle name="Normální 9 8 3" xfId="739"/>
    <cellStyle name="Normální 9 9" xfId="303"/>
    <cellStyle name="Normální 9 9 2" xfId="836"/>
    <cellStyle name="Procenta 2" xfId="9"/>
    <cellStyle name="Procenta 2 10" xfId="524"/>
    <cellStyle name="Procenta 2 10 2" xfId="1056"/>
    <cellStyle name="Procenta 2 11" xfId="560"/>
    <cellStyle name="Procenta 2 2" xfId="29"/>
    <cellStyle name="Procenta 2 2 10" xfId="568"/>
    <cellStyle name="Procenta 2 2 2" xfId="50"/>
    <cellStyle name="Procenta 2 2 2 2" xfId="157"/>
    <cellStyle name="Procenta 2 2 2 2 2" xfId="289"/>
    <cellStyle name="Procenta 2 2 2 2 2 2" xfId="480"/>
    <cellStyle name="Procenta 2 2 2 2 2 2 2" xfId="1013"/>
    <cellStyle name="Procenta 2 2 2 2 2 3" xfId="823"/>
    <cellStyle name="Procenta 2 2 2 2 3" xfId="384"/>
    <cellStyle name="Procenta 2 2 2 2 3 2" xfId="917"/>
    <cellStyle name="Procenta 2 2 2 2 4" xfId="691"/>
    <cellStyle name="Procenta 2 2 2 3" xfId="85"/>
    <cellStyle name="Procenta 2 2 2 3 2" xfId="418"/>
    <cellStyle name="Procenta 2 2 2 3 2 2" xfId="951"/>
    <cellStyle name="Procenta 2 2 2 3 3" xfId="620"/>
    <cellStyle name="Procenta 2 2 2 4" xfId="226"/>
    <cellStyle name="Procenta 2 2 2 4 2" xfId="760"/>
    <cellStyle name="Procenta 2 2 2 5" xfId="322"/>
    <cellStyle name="Procenta 2 2 2 5 2" xfId="855"/>
    <cellStyle name="Procenta 2 2 2 6" xfId="550"/>
    <cellStyle name="Procenta 2 2 2 6 2" xfId="1082"/>
    <cellStyle name="Procenta 2 2 2 7" xfId="585"/>
    <cellStyle name="Procenta 2 2 3" xfId="103"/>
    <cellStyle name="Procenta 2 2 3 2" xfId="175"/>
    <cellStyle name="Procenta 2 2 3 2 2" xfId="436"/>
    <cellStyle name="Procenta 2 2 3 2 2 2" xfId="969"/>
    <cellStyle name="Procenta 2 2 3 2 3" xfId="709"/>
    <cellStyle name="Procenta 2 2 3 3" xfId="244"/>
    <cellStyle name="Procenta 2 2 3 3 2" xfId="778"/>
    <cellStyle name="Procenta 2 2 3 4" xfId="340"/>
    <cellStyle name="Procenta 2 2 3 4 2" xfId="873"/>
    <cellStyle name="Procenta 2 2 3 5" xfId="638"/>
    <cellStyle name="Procenta 2 2 4" xfId="120"/>
    <cellStyle name="Procenta 2 2 4 2" xfId="192"/>
    <cellStyle name="Procenta 2 2 4 2 2" xfId="453"/>
    <cellStyle name="Procenta 2 2 4 2 2 2" xfId="986"/>
    <cellStyle name="Procenta 2 2 4 2 3" xfId="726"/>
    <cellStyle name="Procenta 2 2 4 3" xfId="261"/>
    <cellStyle name="Procenta 2 2 4 3 2" xfId="795"/>
    <cellStyle name="Procenta 2 2 4 4" xfId="357"/>
    <cellStyle name="Procenta 2 2 4 4 2" xfId="890"/>
    <cellStyle name="Procenta 2 2 4 5" xfId="655"/>
    <cellStyle name="Procenta 2 2 5" xfId="140"/>
    <cellStyle name="Procenta 2 2 5 2" xfId="275"/>
    <cellStyle name="Procenta 2 2 5 2 2" xfId="467"/>
    <cellStyle name="Procenta 2 2 5 2 2 2" xfId="1000"/>
    <cellStyle name="Procenta 2 2 5 2 3" xfId="809"/>
    <cellStyle name="Procenta 2 2 5 3" xfId="371"/>
    <cellStyle name="Procenta 2 2 5 3 2" xfId="904"/>
    <cellStyle name="Procenta 2 2 5 4" xfId="674"/>
    <cellStyle name="Procenta 2 2 6" xfId="68"/>
    <cellStyle name="Procenta 2 2 6 2" xfId="401"/>
    <cellStyle name="Procenta 2 2 6 2 2" xfId="934"/>
    <cellStyle name="Procenta 2 2 6 3" xfId="603"/>
    <cellStyle name="Procenta 2 2 7" xfId="209"/>
    <cellStyle name="Procenta 2 2 7 2" xfId="497"/>
    <cellStyle name="Procenta 2 2 7 2 2" xfId="1030"/>
    <cellStyle name="Procenta 2 2 7 3" xfId="743"/>
    <cellStyle name="Procenta 2 2 8" xfId="306"/>
    <cellStyle name="Procenta 2 2 8 2" xfId="839"/>
    <cellStyle name="Procenta 2 2 9" xfId="532"/>
    <cellStyle name="Procenta 2 2 9 2" xfId="1064"/>
    <cellStyle name="Procenta 2 3" xfId="42"/>
    <cellStyle name="Procenta 2 3 2" xfId="128"/>
    <cellStyle name="Procenta 2 3 2 2" xfId="149"/>
    <cellStyle name="Procenta 2 3 2 2 2" xfId="475"/>
    <cellStyle name="Procenta 2 3 2 2 2 2" xfId="1008"/>
    <cellStyle name="Procenta 2 3 2 2 3" xfId="683"/>
    <cellStyle name="Procenta 2 3 2 3" xfId="283"/>
    <cellStyle name="Procenta 2 3 2 3 2" xfId="817"/>
    <cellStyle name="Procenta 2 3 2 4" xfId="379"/>
    <cellStyle name="Procenta 2 3 2 4 2" xfId="912"/>
    <cellStyle name="Procenta 2 3 3" xfId="77"/>
    <cellStyle name="Procenta 2 3 3 2" xfId="410"/>
    <cellStyle name="Procenta 2 3 3 2 2" xfId="943"/>
    <cellStyle name="Procenta 2 3 3 3" xfId="612"/>
    <cellStyle name="Procenta 2 3 4" xfId="218"/>
    <cellStyle name="Procenta 2 3 4 2" xfId="504"/>
    <cellStyle name="Procenta 2 3 4 3" xfId="752"/>
    <cellStyle name="Procenta 2 3 5" xfId="315"/>
    <cellStyle name="Procenta 2 3 5 2" xfId="848"/>
    <cellStyle name="Procenta 2 3 6" xfId="577"/>
    <cellStyle name="Procenta 2 4" xfId="95"/>
    <cellStyle name="Procenta 2 4 2" xfId="167"/>
    <cellStyle name="Procenta 2 4 2 2" xfId="428"/>
    <cellStyle name="Procenta 2 4 2 2 2" xfId="961"/>
    <cellStyle name="Procenta 2 4 2 3" xfId="701"/>
    <cellStyle name="Procenta 2 4 3" xfId="236"/>
    <cellStyle name="Procenta 2 4 3 2" xfId="508"/>
    <cellStyle name="Procenta 2 4 3 2 2" xfId="1040"/>
    <cellStyle name="Procenta 2 4 3 3" xfId="770"/>
    <cellStyle name="Procenta 2 4 4" xfId="332"/>
    <cellStyle name="Procenta 2 4 4 2" xfId="865"/>
    <cellStyle name="Procenta 2 4 5" xfId="542"/>
    <cellStyle name="Procenta 2 4 5 2" xfId="1074"/>
    <cellStyle name="Procenta 2 4 6" xfId="630"/>
    <cellStyle name="Procenta 2 5" xfId="112"/>
    <cellStyle name="Procenta 2 5 2" xfId="184"/>
    <cellStyle name="Procenta 2 5 2 2" xfId="445"/>
    <cellStyle name="Procenta 2 5 2 2 2" xfId="978"/>
    <cellStyle name="Procenta 2 5 2 3" xfId="718"/>
    <cellStyle name="Procenta 2 5 3" xfId="253"/>
    <cellStyle name="Procenta 2 5 3 2" xfId="516"/>
    <cellStyle name="Procenta 2 5 3 2 2" xfId="1048"/>
    <cellStyle name="Procenta 2 5 3 3" xfId="787"/>
    <cellStyle name="Procenta 2 5 4" xfId="349"/>
    <cellStyle name="Procenta 2 5 4 2" xfId="882"/>
    <cellStyle name="Procenta 2 5 5" xfId="647"/>
    <cellStyle name="Procenta 2 6" xfId="132"/>
    <cellStyle name="Procenta 2 6 2" xfId="269"/>
    <cellStyle name="Procenta 2 6 2 2" xfId="461"/>
    <cellStyle name="Procenta 2 6 2 2 2" xfId="994"/>
    <cellStyle name="Procenta 2 6 2 3" xfId="803"/>
    <cellStyle name="Procenta 2 6 3" xfId="365"/>
    <cellStyle name="Procenta 2 6 3 2" xfId="898"/>
    <cellStyle name="Procenta 2 6 4" xfId="666"/>
    <cellStyle name="Procenta 2 7" xfId="60"/>
    <cellStyle name="Procenta 2 7 2" xfId="393"/>
    <cellStyle name="Procenta 2 7 2 2" xfId="926"/>
    <cellStyle name="Procenta 2 7 3" xfId="595"/>
    <cellStyle name="Procenta 2 8" xfId="201"/>
    <cellStyle name="Procenta 2 8 2" xfId="489"/>
    <cellStyle name="Procenta 2 8 2 2" xfId="1022"/>
    <cellStyle name="Procenta 2 8 3" xfId="735"/>
    <cellStyle name="Procenta 2 9" xfId="299"/>
    <cellStyle name="Procenta 2 9 2" xfId="832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70" zoomScaleNormal="70" workbookViewId="0">
      <selection activeCell="X7" sqref="X7"/>
    </sheetView>
  </sheetViews>
  <sheetFormatPr defaultColWidth="8.796875" defaultRowHeight="14.25" x14ac:dyDescent="0.2"/>
  <cols>
    <col min="1" max="1" width="5.296875" style="2" bestFit="1" customWidth="1"/>
    <col min="2" max="2" width="17.3984375" style="7" bestFit="1" customWidth="1"/>
    <col min="3" max="3" width="74.796875" style="8" hidden="1" customWidth="1"/>
    <col min="4" max="4" width="5.59765625" style="2" bestFit="1" customWidth="1"/>
    <col min="5" max="5" width="14" style="2" customWidth="1"/>
    <col min="6" max="6" width="64" style="2" hidden="1" customWidth="1"/>
    <col min="7" max="7" width="27.09765625" style="9" hidden="1" customWidth="1"/>
    <col min="8" max="8" width="22.59765625" style="9" customWidth="1"/>
    <col min="9" max="9" width="25.296875" style="26" bestFit="1" customWidth="1"/>
    <col min="10" max="10" width="17.8984375" style="10" bestFit="1" customWidth="1"/>
    <col min="11" max="11" width="16.19921875" style="10" hidden="1" customWidth="1"/>
    <col min="12" max="12" width="8.3984375" style="21" hidden="1" customWidth="1"/>
    <col min="13" max="13" width="9.19921875" style="10" hidden="1" customWidth="1"/>
    <col min="14" max="14" width="11.5" style="26" hidden="1" customWidth="1"/>
    <col min="15" max="15" width="25.3984375" style="2" hidden="1" customWidth="1"/>
    <col min="16" max="16" width="13.69921875" style="2" bestFit="1" customWidth="1"/>
    <col min="17" max="16384" width="8.796875" style="2"/>
  </cols>
  <sheetData>
    <row r="1" spans="1:16" ht="18.75" thickBot="1" x14ac:dyDescent="0.3">
      <c r="A1" s="39">
        <v>906</v>
      </c>
      <c r="B1" s="78" t="s">
        <v>55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6" ht="38.25" x14ac:dyDescent="0.2">
      <c r="A2" s="56" t="s">
        <v>0</v>
      </c>
      <c r="B2" s="57" t="s">
        <v>15</v>
      </c>
      <c r="C2" s="58" t="s">
        <v>1</v>
      </c>
      <c r="D2" s="57" t="s">
        <v>2</v>
      </c>
      <c r="E2" s="57" t="s">
        <v>14</v>
      </c>
      <c r="F2" s="57" t="s">
        <v>13</v>
      </c>
      <c r="G2" s="59" t="s">
        <v>3</v>
      </c>
      <c r="H2" s="59" t="s">
        <v>11</v>
      </c>
      <c r="I2" s="57" t="s">
        <v>12</v>
      </c>
      <c r="J2" s="60" t="s">
        <v>10</v>
      </c>
      <c r="K2" s="60" t="s">
        <v>9</v>
      </c>
      <c r="L2" s="61" t="s">
        <v>4</v>
      </c>
      <c r="M2" s="60" t="s">
        <v>5</v>
      </c>
      <c r="N2" s="57" t="s">
        <v>18</v>
      </c>
      <c r="O2" s="62" t="s">
        <v>8</v>
      </c>
    </row>
    <row r="3" spans="1:16" s="23" customFormat="1" ht="60" customHeight="1" x14ac:dyDescent="0.2">
      <c r="A3" s="29">
        <v>1</v>
      </c>
      <c r="B3" s="32" t="s">
        <v>19</v>
      </c>
      <c r="C3" s="43" t="s">
        <v>20</v>
      </c>
      <c r="D3" s="35">
        <v>2</v>
      </c>
      <c r="E3" s="30" t="s">
        <v>56</v>
      </c>
      <c r="F3" s="30" t="s">
        <v>57</v>
      </c>
      <c r="G3" s="36">
        <v>562</v>
      </c>
      <c r="H3" s="52">
        <f>D3*G3</f>
        <v>1124</v>
      </c>
      <c r="I3" s="53">
        <v>1360</v>
      </c>
      <c r="J3" s="33" t="s">
        <v>21</v>
      </c>
      <c r="K3" s="40" t="s">
        <v>22</v>
      </c>
      <c r="L3" s="42" t="s">
        <v>23</v>
      </c>
      <c r="M3" s="42">
        <v>3900</v>
      </c>
      <c r="N3" s="42" t="s">
        <v>24</v>
      </c>
      <c r="O3" s="63" t="s">
        <v>25</v>
      </c>
      <c r="P3" s="98">
        <f>H3*1.21</f>
        <v>1360.04</v>
      </c>
    </row>
    <row r="4" spans="1:16" s="23" customFormat="1" ht="60" customHeight="1" x14ac:dyDescent="0.2">
      <c r="A4" s="29">
        <v>2</v>
      </c>
      <c r="B4" s="64" t="s">
        <v>26</v>
      </c>
      <c r="C4" s="34" t="s">
        <v>27</v>
      </c>
      <c r="D4" s="35">
        <v>3</v>
      </c>
      <c r="E4" s="30" t="s">
        <v>58</v>
      </c>
      <c r="F4" s="30" t="s">
        <v>59</v>
      </c>
      <c r="G4" s="36">
        <v>1380</v>
      </c>
      <c r="H4" s="52">
        <f>G4*D4</f>
        <v>4140</v>
      </c>
      <c r="I4" s="53">
        <v>4500</v>
      </c>
      <c r="J4" s="41" t="s">
        <v>21</v>
      </c>
      <c r="K4" s="40" t="s">
        <v>22</v>
      </c>
      <c r="L4" s="42" t="s">
        <v>23</v>
      </c>
      <c r="M4" s="42">
        <v>3900</v>
      </c>
      <c r="N4" s="42">
        <v>21121</v>
      </c>
      <c r="O4" s="37" t="s">
        <v>25</v>
      </c>
      <c r="P4" s="98">
        <f t="shared" ref="P4:P18" si="0">H4*1.21</f>
        <v>5009.3999999999996</v>
      </c>
    </row>
    <row r="5" spans="1:16" s="23" customFormat="1" ht="60" customHeight="1" x14ac:dyDescent="0.2">
      <c r="A5" s="29">
        <v>3</v>
      </c>
      <c r="B5" s="32" t="s">
        <v>28</v>
      </c>
      <c r="C5" s="44" t="s">
        <v>29</v>
      </c>
      <c r="D5" s="35">
        <v>1</v>
      </c>
      <c r="E5" s="30" t="s">
        <v>60</v>
      </c>
      <c r="F5" s="30" t="s">
        <v>61</v>
      </c>
      <c r="G5" s="36">
        <v>18200</v>
      </c>
      <c r="H5" s="52">
        <f>D5*G5</f>
        <v>18200</v>
      </c>
      <c r="I5" s="53">
        <v>18200</v>
      </c>
      <c r="J5" s="49" t="s">
        <v>30</v>
      </c>
      <c r="K5" s="45" t="s">
        <v>31</v>
      </c>
      <c r="L5" s="42">
        <v>2106</v>
      </c>
      <c r="M5" s="46" t="s">
        <v>32</v>
      </c>
      <c r="N5" s="42">
        <v>94280</v>
      </c>
      <c r="O5" s="37" t="s">
        <v>33</v>
      </c>
      <c r="P5" s="98">
        <f t="shared" si="0"/>
        <v>22022</v>
      </c>
    </row>
    <row r="6" spans="1:16" s="23" customFormat="1" ht="60" customHeight="1" x14ac:dyDescent="0.2">
      <c r="A6" s="29">
        <v>4</v>
      </c>
      <c r="B6" s="65" t="s">
        <v>34</v>
      </c>
      <c r="C6" s="43" t="s">
        <v>35</v>
      </c>
      <c r="D6" s="35">
        <v>1</v>
      </c>
      <c r="E6" s="30" t="s">
        <v>67</v>
      </c>
      <c r="F6" s="30" t="s">
        <v>68</v>
      </c>
      <c r="G6" s="36">
        <v>19005</v>
      </c>
      <c r="H6" s="52">
        <f>D6*G6</f>
        <v>19005</v>
      </c>
      <c r="I6" s="53">
        <v>20000</v>
      </c>
      <c r="J6" s="38" t="s">
        <v>36</v>
      </c>
      <c r="K6" s="38" t="s">
        <v>36</v>
      </c>
      <c r="L6" s="47">
        <v>1000</v>
      </c>
      <c r="M6" s="48">
        <v>9919</v>
      </c>
      <c r="N6" s="66">
        <v>81140</v>
      </c>
      <c r="O6" s="37" t="s">
        <v>37</v>
      </c>
      <c r="P6" s="98">
        <f t="shared" si="0"/>
        <v>22996.05</v>
      </c>
    </row>
    <row r="7" spans="1:16" s="23" customFormat="1" ht="60" customHeight="1" x14ac:dyDescent="0.2">
      <c r="A7" s="29">
        <v>5</v>
      </c>
      <c r="B7" s="31" t="s">
        <v>38</v>
      </c>
      <c r="C7" s="43" t="s">
        <v>39</v>
      </c>
      <c r="D7" s="35">
        <v>1</v>
      </c>
      <c r="E7" s="30" t="s">
        <v>69</v>
      </c>
      <c r="F7" s="30" t="s">
        <v>70</v>
      </c>
      <c r="G7" s="36">
        <v>3551</v>
      </c>
      <c r="H7" s="52">
        <f>D7*G7</f>
        <v>3551</v>
      </c>
      <c r="I7" s="53">
        <v>4000</v>
      </c>
      <c r="J7" s="38" t="s">
        <v>36</v>
      </c>
      <c r="K7" s="38" t="s">
        <v>36</v>
      </c>
      <c r="L7" s="47">
        <v>1000</v>
      </c>
      <c r="M7" s="48">
        <v>9919</v>
      </c>
      <c r="N7" s="66">
        <v>81140</v>
      </c>
      <c r="O7" s="37" t="s">
        <v>37</v>
      </c>
      <c r="P7" s="98">
        <f t="shared" si="0"/>
        <v>4296.71</v>
      </c>
    </row>
    <row r="8" spans="1:16" s="23" customFormat="1" ht="60" customHeight="1" x14ac:dyDescent="0.2">
      <c r="A8" s="29">
        <v>6</v>
      </c>
      <c r="B8" s="65" t="s">
        <v>34</v>
      </c>
      <c r="C8" s="43" t="s">
        <v>35</v>
      </c>
      <c r="D8" s="35">
        <v>1</v>
      </c>
      <c r="E8" s="30" t="s">
        <v>67</v>
      </c>
      <c r="F8" s="30" t="s">
        <v>68</v>
      </c>
      <c r="G8" s="36">
        <v>19005</v>
      </c>
      <c r="H8" s="52">
        <f>D8*G8</f>
        <v>19005</v>
      </c>
      <c r="I8" s="53">
        <v>20000</v>
      </c>
      <c r="J8" s="38" t="s">
        <v>40</v>
      </c>
      <c r="K8" s="38" t="s">
        <v>40</v>
      </c>
      <c r="L8" s="47">
        <v>6501</v>
      </c>
      <c r="M8" s="48">
        <v>8110</v>
      </c>
      <c r="N8" s="66" t="s">
        <v>41</v>
      </c>
      <c r="O8" s="37" t="s">
        <v>37</v>
      </c>
      <c r="P8" s="98">
        <f t="shared" si="0"/>
        <v>22996.05</v>
      </c>
    </row>
    <row r="9" spans="1:16" s="23" customFormat="1" ht="60" customHeight="1" x14ac:dyDescent="0.2">
      <c r="A9" s="29">
        <v>7</v>
      </c>
      <c r="B9" s="31" t="s">
        <v>38</v>
      </c>
      <c r="C9" s="43" t="s">
        <v>39</v>
      </c>
      <c r="D9" s="35">
        <v>1</v>
      </c>
      <c r="E9" s="30" t="s">
        <v>69</v>
      </c>
      <c r="F9" s="30" t="s">
        <v>70</v>
      </c>
      <c r="G9" s="36">
        <v>3551</v>
      </c>
      <c r="H9" s="52">
        <f>D9*G9</f>
        <v>3551</v>
      </c>
      <c r="I9" s="53">
        <v>4000</v>
      </c>
      <c r="J9" s="38" t="s">
        <v>40</v>
      </c>
      <c r="K9" s="38" t="s">
        <v>40</v>
      </c>
      <c r="L9" s="47">
        <v>6501</v>
      </c>
      <c r="M9" s="48">
        <v>8110</v>
      </c>
      <c r="N9" s="66" t="s">
        <v>41</v>
      </c>
      <c r="O9" s="37" t="s">
        <v>37</v>
      </c>
      <c r="P9" s="98">
        <f t="shared" si="0"/>
        <v>4296.71</v>
      </c>
    </row>
    <row r="10" spans="1:16" s="23" customFormat="1" ht="60" customHeight="1" x14ac:dyDescent="0.2">
      <c r="A10" s="29">
        <v>8</v>
      </c>
      <c r="B10" s="31" t="s">
        <v>42</v>
      </c>
      <c r="C10" s="43" t="s">
        <v>43</v>
      </c>
      <c r="D10" s="35">
        <v>1</v>
      </c>
      <c r="E10" s="30" t="s">
        <v>63</v>
      </c>
      <c r="F10" s="30" t="s">
        <v>62</v>
      </c>
      <c r="G10" s="36">
        <v>29623</v>
      </c>
      <c r="H10" s="52">
        <f t="shared" ref="H10:H14" si="1">D10*G10</f>
        <v>29623</v>
      </c>
      <c r="I10" s="53">
        <v>30000</v>
      </c>
      <c r="J10" s="38" t="s">
        <v>44</v>
      </c>
      <c r="K10" s="38" t="s">
        <v>44</v>
      </c>
      <c r="L10" s="47">
        <v>4470</v>
      </c>
      <c r="M10" s="48">
        <v>9909</v>
      </c>
      <c r="N10" s="66">
        <v>82120</v>
      </c>
      <c r="O10" s="37" t="s">
        <v>37</v>
      </c>
      <c r="P10" s="98">
        <f t="shared" si="0"/>
        <v>35843.83</v>
      </c>
    </row>
    <row r="11" spans="1:16" s="23" customFormat="1" ht="60" customHeight="1" x14ac:dyDescent="0.2">
      <c r="A11" s="29">
        <v>9</v>
      </c>
      <c r="B11" s="31" t="s">
        <v>45</v>
      </c>
      <c r="C11" s="50" t="s">
        <v>46</v>
      </c>
      <c r="D11" s="35">
        <v>1</v>
      </c>
      <c r="E11" s="30" t="s">
        <v>64</v>
      </c>
      <c r="F11" s="30" t="s">
        <v>46</v>
      </c>
      <c r="G11" s="36">
        <v>810</v>
      </c>
      <c r="H11" s="52">
        <f t="shared" si="1"/>
        <v>810</v>
      </c>
      <c r="I11" s="53">
        <v>900</v>
      </c>
      <c r="J11" s="38" t="s">
        <v>44</v>
      </c>
      <c r="K11" s="38" t="s">
        <v>44</v>
      </c>
      <c r="L11" s="47">
        <v>4470</v>
      </c>
      <c r="M11" s="48">
        <v>9909</v>
      </c>
      <c r="N11" s="66">
        <v>82120</v>
      </c>
      <c r="O11" s="37" t="s">
        <v>37</v>
      </c>
      <c r="P11" s="98">
        <f t="shared" si="0"/>
        <v>980.1</v>
      </c>
    </row>
    <row r="12" spans="1:16" s="23" customFormat="1" ht="60" customHeight="1" x14ac:dyDescent="0.2">
      <c r="A12" s="29">
        <v>10</v>
      </c>
      <c r="B12" s="31" t="s">
        <v>47</v>
      </c>
      <c r="C12" s="43" t="s">
        <v>48</v>
      </c>
      <c r="D12" s="35">
        <v>1</v>
      </c>
      <c r="E12" s="30" t="s">
        <v>65</v>
      </c>
      <c r="F12" s="30" t="s">
        <v>66</v>
      </c>
      <c r="G12" s="36">
        <v>913</v>
      </c>
      <c r="H12" s="52">
        <f t="shared" si="1"/>
        <v>913</v>
      </c>
      <c r="I12" s="53">
        <v>1000</v>
      </c>
      <c r="J12" s="38" t="s">
        <v>44</v>
      </c>
      <c r="K12" s="38" t="s">
        <v>44</v>
      </c>
      <c r="L12" s="47">
        <v>4470</v>
      </c>
      <c r="M12" s="48">
        <v>9909</v>
      </c>
      <c r="N12" s="66">
        <v>82120</v>
      </c>
      <c r="O12" s="37" t="s">
        <v>37</v>
      </c>
      <c r="P12" s="98">
        <f t="shared" si="0"/>
        <v>1104.73</v>
      </c>
    </row>
    <row r="13" spans="1:16" s="23" customFormat="1" ht="60" customHeight="1" x14ac:dyDescent="0.2">
      <c r="A13" s="29">
        <v>11</v>
      </c>
      <c r="B13" s="32" t="s">
        <v>49</v>
      </c>
      <c r="C13" s="51" t="s">
        <v>50</v>
      </c>
      <c r="D13" s="35">
        <v>3</v>
      </c>
      <c r="E13" s="30" t="s">
        <v>71</v>
      </c>
      <c r="F13" s="30" t="s">
        <v>72</v>
      </c>
      <c r="G13" s="36">
        <v>1375</v>
      </c>
      <c r="H13" s="52">
        <f t="shared" si="1"/>
        <v>4125</v>
      </c>
      <c r="I13" s="53">
        <v>4200</v>
      </c>
      <c r="J13" s="33" t="s">
        <v>51</v>
      </c>
      <c r="K13" s="40" t="s">
        <v>52</v>
      </c>
      <c r="L13" s="42">
        <v>4470</v>
      </c>
      <c r="M13" s="42">
        <v>3900</v>
      </c>
      <c r="N13" s="42">
        <v>23160</v>
      </c>
      <c r="O13" s="37" t="s">
        <v>25</v>
      </c>
      <c r="P13" s="98">
        <f t="shared" si="0"/>
        <v>4991.25</v>
      </c>
    </row>
    <row r="14" spans="1:16" s="23" customFormat="1" ht="60" customHeight="1" thickBot="1" x14ac:dyDescent="0.25">
      <c r="A14" s="67">
        <v>12</v>
      </c>
      <c r="B14" s="68" t="s">
        <v>53</v>
      </c>
      <c r="C14" s="69" t="s">
        <v>54</v>
      </c>
      <c r="D14" s="70">
        <v>2</v>
      </c>
      <c r="E14" s="71" t="s">
        <v>73</v>
      </c>
      <c r="F14" s="71" t="s">
        <v>74</v>
      </c>
      <c r="G14" s="72">
        <v>550</v>
      </c>
      <c r="H14" s="73">
        <f t="shared" si="1"/>
        <v>1100</v>
      </c>
      <c r="I14" s="74">
        <v>1100</v>
      </c>
      <c r="J14" s="75" t="s">
        <v>51</v>
      </c>
      <c r="K14" s="75" t="s">
        <v>52</v>
      </c>
      <c r="L14" s="76">
        <v>4470</v>
      </c>
      <c r="M14" s="76">
        <v>3900</v>
      </c>
      <c r="N14" s="76">
        <v>23160</v>
      </c>
      <c r="O14" s="77" t="s">
        <v>25</v>
      </c>
      <c r="P14" s="98">
        <f t="shared" si="0"/>
        <v>1331</v>
      </c>
    </row>
    <row r="15" spans="1:16" x14ac:dyDescent="0.2">
      <c r="A15" s="88" t="s">
        <v>17</v>
      </c>
      <c r="B15" s="89"/>
      <c r="C15" s="89"/>
      <c r="D15" s="89"/>
      <c r="E15" s="89"/>
      <c r="F15" s="89"/>
      <c r="G15" s="92" t="s">
        <v>6</v>
      </c>
      <c r="H15" s="93"/>
      <c r="I15" s="96">
        <f>SUM(I3:I14)</f>
        <v>109260</v>
      </c>
      <c r="J15" s="54"/>
      <c r="K15" s="11"/>
      <c r="L15" s="17"/>
      <c r="M15" s="11"/>
      <c r="N15" s="11"/>
      <c r="O15" s="14"/>
      <c r="P15" s="97">
        <f>SUM(P3:P14)</f>
        <v>127227.87000000001</v>
      </c>
    </row>
    <row r="16" spans="1:16" ht="15" thickBot="1" x14ac:dyDescent="0.25">
      <c r="A16" s="90"/>
      <c r="B16" s="91"/>
      <c r="C16" s="91"/>
      <c r="D16" s="91"/>
      <c r="E16" s="91"/>
      <c r="F16" s="91"/>
      <c r="G16" s="94"/>
      <c r="H16" s="95"/>
      <c r="I16" s="96"/>
      <c r="J16" s="55"/>
      <c r="K16" s="5"/>
      <c r="L16" s="18"/>
      <c r="M16" s="3"/>
      <c r="N16" s="3"/>
      <c r="O16" s="15"/>
      <c r="P16" s="97"/>
    </row>
    <row r="17" spans="1:16" ht="30" customHeight="1" x14ac:dyDescent="0.2">
      <c r="A17" s="14"/>
      <c r="B17" s="14"/>
      <c r="C17" s="6"/>
      <c r="D17" s="14"/>
      <c r="E17" s="14"/>
      <c r="F17" s="14"/>
      <c r="G17" s="80" t="s">
        <v>7</v>
      </c>
      <c r="H17" s="81"/>
      <c r="I17" s="84">
        <f>SUM(H3:H14)</f>
        <v>105147</v>
      </c>
      <c r="J17" s="85"/>
      <c r="K17" s="11"/>
      <c r="L17" s="19"/>
      <c r="M17" s="12"/>
      <c r="N17" s="12"/>
      <c r="O17" s="16"/>
      <c r="P17" s="97"/>
    </row>
    <row r="18" spans="1:16" ht="30" customHeight="1" thickBot="1" x14ac:dyDescent="0.25">
      <c r="A18" s="14"/>
      <c r="B18" s="14"/>
      <c r="C18" s="6"/>
      <c r="D18" s="14"/>
      <c r="E18" s="14"/>
      <c r="F18" s="14"/>
      <c r="G18" s="82"/>
      <c r="H18" s="83"/>
      <c r="I18" s="86"/>
      <c r="J18" s="87"/>
      <c r="K18" s="13"/>
      <c r="L18" s="20"/>
      <c r="M18" s="24"/>
      <c r="N18" s="24"/>
      <c r="O18" s="16"/>
      <c r="P18" s="97"/>
    </row>
    <row r="19" spans="1:16" x14ac:dyDescent="0.2">
      <c r="L19" s="20"/>
      <c r="M19" s="4"/>
      <c r="N19" s="4"/>
      <c r="O19" s="1"/>
    </row>
    <row r="20" spans="1:16" x14ac:dyDescent="0.2">
      <c r="L20" s="20"/>
      <c r="M20" s="4"/>
      <c r="N20" s="4"/>
      <c r="O20" s="1"/>
    </row>
    <row r="21" spans="1:16" x14ac:dyDescent="0.2">
      <c r="B21" s="2"/>
      <c r="D21" s="2" t="s">
        <v>16</v>
      </c>
      <c r="I21" s="25"/>
    </row>
    <row r="25" spans="1:16" x14ac:dyDescent="0.2">
      <c r="H25" s="27"/>
      <c r="I25" s="28"/>
    </row>
    <row r="27" spans="1:16" x14ac:dyDescent="0.2">
      <c r="G27" s="22"/>
    </row>
    <row r="37" spans="3:3" x14ac:dyDescent="0.2">
      <c r="C37" s="8" t="s">
        <v>16</v>
      </c>
    </row>
  </sheetData>
  <mergeCells count="6">
    <mergeCell ref="B1:O1"/>
    <mergeCell ref="G17:H18"/>
    <mergeCell ref="I17:J18"/>
    <mergeCell ref="A15:F16"/>
    <mergeCell ref="G15:H16"/>
    <mergeCell ref="I15:I16"/>
  </mergeCells>
  <pageMargins left="0.70866141732283472" right="0.70866141732283472" top="0.78740157480314965" bottom="0.78740157480314965" header="0.31496062992125984" footer="0.31496062992125984"/>
  <pageSetup paperSize="9" scale="41" fitToHeight="3" orientation="landscape" r:id="rId1"/>
  <headerFooter>
    <oddHeader>&amp;RPříloha č.1 ZD DNS na dodávky ICT -03-2019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2019-03-21T10:25:46Z</cp:lastPrinted>
  <dcterms:created xsi:type="dcterms:W3CDTF">2014-09-19T08:24:32Z</dcterms:created>
  <dcterms:modified xsi:type="dcterms:W3CDTF">2019-06-11T06:10:35Z</dcterms:modified>
</cp:coreProperties>
</file>