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720" yWindow="645" windowWidth="27555" windowHeight="12255" activeTab="0"/>
  </bookViews>
  <sheets>
    <sheet name="DNS na přístroje" sheetId="1" r:id="rId1"/>
  </sheets>
  <definedNames/>
  <calcPr calcId="191029"/>
  <extLst/>
</workbook>
</file>

<file path=xl/sharedStrings.xml><?xml version="1.0" encoding="utf-8"?>
<sst xmlns="http://schemas.openxmlformats.org/spreadsheetml/2006/main" count="75" uniqueCount="66">
  <si>
    <t>Kód</t>
  </si>
  <si>
    <t>Položka</t>
  </si>
  <si>
    <t>CPV kódy</t>
  </si>
  <si>
    <t>Název cpv</t>
  </si>
  <si>
    <t>Minimální požadované specifikace</t>
  </si>
  <si>
    <t>Počet ks</t>
  </si>
  <si>
    <t>Výrobce a typ</t>
  </si>
  <si>
    <t>Specifikace zboží</t>
  </si>
  <si>
    <t>Cena za 1 jednotku bez DPH</t>
  </si>
  <si>
    <t>Celková cena za položku bez DPH</t>
  </si>
  <si>
    <t>Zakázka</t>
  </si>
  <si>
    <t>Pracoviště</t>
  </si>
  <si>
    <t>Maximální celková cena položky bez DPH</t>
  </si>
  <si>
    <t>Předpokládaná hodnota veřejné zakázky bez DPH</t>
  </si>
  <si>
    <t>Celková nabídková cena za veřejnou zakázku bez DPH</t>
  </si>
  <si>
    <t>Žadatel o položku</t>
  </si>
  <si>
    <t>Příkazce operace</t>
  </si>
  <si>
    <t>Místo doručení; kontakní osoba</t>
  </si>
  <si>
    <t>Umístění  majetku - číslo místnosti</t>
  </si>
  <si>
    <t>4900</t>
  </si>
  <si>
    <t>Náhradní smartblok pro termomixer pro MTP</t>
  </si>
  <si>
    <t>Karusely a držáky na pipety</t>
  </si>
  <si>
    <t>Koncentrátor s vývěvou a rotorem</t>
  </si>
  <si>
    <t>Náhradní rotor pro centrifugu</t>
  </si>
  <si>
    <t>38000000-5</t>
  </si>
  <si>
    <t>Laboratorní, optické a přesné přístroje a zařízení (mimo skel)</t>
  </si>
  <si>
    <t>38437120-4</t>
  </si>
  <si>
    <t>Stojany na pipety</t>
  </si>
  <si>
    <t>42931100-2</t>
  </si>
  <si>
    <t>Laboratorní odstředivky a příslušenství</t>
  </si>
  <si>
    <t>Nástavec pro programovatelný termoblok ThermoMixer C pro mikrotitrační a DWP destičky včetně víka. Plně kompatibilní s uvedeným přístrojem.</t>
  </si>
  <si>
    <t>Otočné karusely až na 6 ks jednokanálových pipet typ eppendorf, kompatibilní s pipetami firmy eppendorf (stávající vybavení), včetně dvou samolepících závěsů na zeď.</t>
  </si>
  <si>
    <t>Rotační vakuová odparka s integrovanou membránovou vývěvou a rotorem pro mikrozkumavky, chemicky odolná - komora z nerezové oceli, bez nutnosti výměny oleje. Bezmotorový indukční pohon. Možnost připojení k vymrazovačce. Rotor pro mikrozkumavky 1,5/2 ml. Chemicky odolné, bezúdržbové čerpadlo s membránou z PTFE bez nutnosti výměny čerpadlového oleje. Výběr ze 3 provozních režimů (laboratorní odstředivka, centrifuga, a exsikátor), tři aplikační režimy (vodný, etanolový a vysoký tlak vodní páry), 4 úrovně ohřevu (okolí, 30 °C, 45 °C, 60 °C), funkce brzdění může být volitelně vypnuta pro použití s choulostivými vzorky, rychlost 1400 rpm. Kapacita rotoru min 48 mikrozkumavek, s možností rozšíření. Úroveň vakua cca 20 hPa, hlučnost pod 50 dB, hmotnost bez obsahu cca 32 kg.</t>
  </si>
  <si>
    <t>Multikanálová pipeta s variabilně nastavitelnými objemy</t>
  </si>
  <si>
    <t>38437000-7; 38437100-8</t>
  </si>
  <si>
    <t>Laboratorní pipety a příslušenství; Pipety</t>
  </si>
  <si>
    <t xml:space="preserve">8mi kanálová pipeta s nastavitelným objemem v rozmezí 30 - 300 µl, lehké ovládání odhazovače špiček samostatným prvkem, odpružený konus pro bezpečné nasazování špiček, nízká hmotnost, ergonomický tvar, lehké nastavení požadovaného objemu otáčením, autoklávovatelná bez nutnosti demontáže, bez vnějších kovových částí, snadno rozebíratelné pro údržbu bez nutnosti použití jiných nástrojů, dodávaná se sadou pro údržbu a krabičkou se špičkami. Dodavatel musí být schopen zajistit kalibraci a záruční i pozáruční servis.
</t>
  </si>
  <si>
    <t xml:space="preserve">4821 (položka 1.1.2.3.3.25) </t>
  </si>
  <si>
    <t>71570</t>
  </si>
  <si>
    <t>Sada (3 ks v sadě) automatických pipet s nastavitelným objemem</t>
  </si>
  <si>
    <t>Jednokanálové pipety s nastavitelným objemem, velmi lehké ovládání odhazovače špiček samostatným prvkem, celé autoklávovatelné bez nutnosti demontáže, UV rezistentní.  Bez vnějších kovových částí, snadno rozebíratelné pro údržbu bez nutnosti použití jiných nástrojů. Do objemu 1000 µl odpružený konus, ne jen špička pipety, možnot zablokování odpružení. Nastavení objemu nízkým počtem otáček, lehký chod, nižší hmotnost a ergonomický tvar. Včetně sady pro údržbu a autoklávovatelné krabičky s kompatibilními špičkami pro každou pipetu. Velikosti 2 - 20 µl; 20 - 200 ul, 100 - 1000 µl. Dodavatel musí být schopen zajistit kalibraci a záruční i pozáruční servis.</t>
  </si>
  <si>
    <t xml:space="preserve">4821 (položka 1.1.2.3.3.23) </t>
  </si>
  <si>
    <t>72770</t>
  </si>
  <si>
    <t>Chlazená centrifuga</t>
  </si>
  <si>
    <t xml:space="preserve">4821 (položka 1.1.1.4.030) </t>
  </si>
  <si>
    <t>73200</t>
  </si>
  <si>
    <t xml:space="preserve"> Rotor pro centrifugu, kompatibilní s centrifugou v této poptávce, pro mikrotitrační a DWP destičky, výkyvný, včetně odpovídajícího počtu závěsů, autoklávovatelný.</t>
  </si>
  <si>
    <t>Laboratorní váhy</t>
  </si>
  <si>
    <t>42923200-4</t>
  </si>
  <si>
    <t>Váhy</t>
  </si>
  <si>
    <t>72710</t>
  </si>
  <si>
    <t>Položky 1 až 4 - Název projektu: "Podpora rozvoje studijního prostředí UHK", reg. č. projektu: CZ.02.2.67/0.0/0.0/17_044/0008569.
Položky 5 až 7 - Název projektu: "Infrastruktura pro strategický rozvoj Univerzity Hradec Králové" reg. č. projektu: CZ.02.2.67/0.0/0.0/16_016/0002556.</t>
  </si>
  <si>
    <t>DNS na dodávky laboratorních přístrojů -23-2019</t>
  </si>
  <si>
    <t>3116000015, 3116000112</t>
  </si>
  <si>
    <t>JE00Z 7210.1254</t>
  </si>
  <si>
    <t>Minimální váživost: 140 g, přesnost alespoň 0,001 g, minimální průměr misky: 80 mm, vybavené průhledným krytem nad miskou</t>
  </si>
  <si>
    <t>Chlazená multifunkční centrifuga s možností připojení různých kompatibilních rotorů, výkon pro úhlové rotory cca 20 800 x g, pro výkyvné rotory 4 500 x g; automatické rozpoznání vloženého rotoru; možnost předchlazení a nastavení času spuštění, udržení teploty i po centrifugaci až do vypnutí uživatelem, teplotní rozsah - 9 - +40 °C; funkce short spin, funkce nastavení odpočítávání času až po dosažení nastavených otáček, možnost nastavení intenzity rozběhu a brždění, paměť pro několik programů, dobře čitelný podsvícený LED displej; automatická detekce nerovnováhy a ochrana zastavením rotace, hmotnost cca 80 kg, rozměry stejné nebo podobné jako 64 x 55 x 34 cm, s otevřeným víkem 74 cm; nízká hlučnost; včetně dvou kompatibilních autoklávovatelných rotorů s aerosol tight víkem, chemicky odolných, lehkých (eloxovaný hliník), autoklávovatelných, pro objemy vkládaných zkumavek 1,5 ml (až 20 800 x g, cca 30 pozic, ) a 50 ml falconek (až 16 600 x g; cca 6 pozic), včetně autoklávovatelných adaptérů pro 15 ml falconky. Dodavatel musí zajistit instalaci, proškolení a záruční i pozáruční servis.</t>
  </si>
  <si>
    <t>5805000010, 5804726006, 5820715006, 5820717009</t>
  </si>
  <si>
    <t>Eppendorf AG, Smart blok pro MTP a DWP</t>
  </si>
  <si>
    <t>Eppendorf AG, Karusel 2 - stojan na 6 pipet, Závěs pro 1 pipetu, s adhezivní páskou</t>
  </si>
  <si>
    <t>Eppendorf AG, Výkyvný rotor A-2-DWP 2 x 5 MTP</t>
  </si>
  <si>
    <t>Eppendorf AG, Concentrator plus, complete systém, systém včetně
rotoru a zabudované pumpy</t>
  </si>
  <si>
    <t>Eppendorf AG, Research plus (G), 8-channel 30 - 300 µl, špičky 20
- 300 µl, 55 mm</t>
  </si>
  <si>
    <t>Eppendorf AG, Research plus 3-Pack 2 (G), 3 pipety : , 2 - 20 µl
(yellow), 20 - 200 µl, 100 - 1 000 µl</t>
  </si>
  <si>
    <t>Eppendorf AG, Centrifuga 5804 R G, bez rotoru, chlazená -9 až 40, Rotor FA-45-30-11 30 x 1,5 ml, Rotor FA-45-6-30 6 x 15 / 50 ml Falcon, Adapter 15 ml Falcon</t>
  </si>
  <si>
    <t>KERN PFB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</si>
</sst>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20">
    <font>
      <sz val="11"/>
      <color theme="1"/>
      <name val="Calibri"/>
      <family val="2"/>
      <scheme val="minor"/>
    </font>
    <font>
      <sz val="10"/>
      <name val="Arial"/>
      <family val="2"/>
    </font>
    <font>
      <sz val="10"/>
      <color rgb="FF000000"/>
      <name val="Arial"/>
      <family val="2"/>
    </font>
    <font>
      <sz val="11"/>
      <color rgb="FF000000"/>
      <name val="Calibri"/>
      <family val="2"/>
    </font>
    <font>
      <sz val="10"/>
      <name val="Arial CE"/>
      <family val="2"/>
    </font>
    <font>
      <b/>
      <sz val="12"/>
      <color indexed="8"/>
      <name val="Verdana"/>
      <family val="2"/>
    </font>
    <font>
      <b/>
      <sz val="12"/>
      <color rgb="FF000000"/>
      <name val="Verdana"/>
      <family val="2"/>
    </font>
    <font>
      <sz val="7"/>
      <color indexed="8"/>
      <name val="Tahoma"/>
      <family val="2"/>
    </font>
    <font>
      <sz val="10"/>
      <name val="Verdana"/>
      <family val="2"/>
    </font>
    <font>
      <sz val="10"/>
      <color rgb="FF000000"/>
      <name val="Verdana"/>
      <family val="2"/>
    </font>
    <font>
      <b/>
      <sz val="10"/>
      <color theme="1"/>
      <name val="Verdana"/>
      <family val="2"/>
    </font>
    <font>
      <sz val="10"/>
      <color theme="1"/>
      <name val="Verdana"/>
      <family val="2"/>
    </font>
    <font>
      <b/>
      <sz val="10"/>
      <name val="Verdana"/>
      <family val="2"/>
    </font>
    <font>
      <sz val="11"/>
      <color theme="1"/>
      <name val="Verdana"/>
      <family val="2"/>
    </font>
    <font>
      <u val="single"/>
      <sz val="11"/>
      <color theme="10"/>
      <name val="Calibri"/>
      <family val="2"/>
      <scheme val="minor"/>
    </font>
    <font>
      <sz val="10"/>
      <color theme="1"/>
      <name val="Arial"/>
      <family val="2"/>
    </font>
    <font>
      <sz val="11"/>
      <color indexed="8"/>
      <name val="Verdana"/>
      <family val="2"/>
    </font>
    <font>
      <sz val="10"/>
      <color theme="0"/>
      <name val="Arial"/>
      <family val="2"/>
    </font>
    <font>
      <u val="single"/>
      <sz val="10"/>
      <color theme="1"/>
      <name val="Verdana"/>
      <family val="2"/>
    </font>
    <font>
      <b/>
      <sz val="20"/>
      <color theme="1"/>
      <name val="Verdana"/>
      <family val="2"/>
    </font>
  </fonts>
  <fills count="9">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medium"/>
      <right style="thin"/>
      <top style="thin"/>
      <bottom style="thin"/>
    </border>
    <border>
      <left style="thin"/>
      <right style="medium"/>
      <top style="thin"/>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style="medium"/>
      <right/>
      <top/>
      <bottom style="medium"/>
    </border>
    <border>
      <left/>
      <right/>
      <top/>
      <bottom style="medium"/>
    </border>
    <border>
      <left style="thin"/>
      <right style="medium"/>
      <top/>
      <bottom/>
    </border>
    <border>
      <left style="thin"/>
      <right style="medium"/>
      <top/>
      <bottom style="medium"/>
    </border>
    <border>
      <left style="thin"/>
      <right/>
      <top/>
      <bottom/>
    </border>
    <border>
      <left/>
      <right style="thin"/>
      <top/>
      <bottom/>
    </border>
    <border>
      <left style="thin"/>
      <right/>
      <top/>
      <bottom style="medium"/>
    </border>
    <border>
      <left/>
      <right style="thin"/>
      <top/>
      <bottom style="medium"/>
    </border>
    <border>
      <left style="medium"/>
      <right/>
      <top style="medium"/>
      <bottom/>
    </border>
    <border>
      <left/>
      <right style="thin"/>
      <top style="medium"/>
      <bottom/>
    </border>
    <border>
      <left style="thin"/>
      <right style="medium"/>
      <top style="medium"/>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0" fontId="4" fillId="0" borderId="0">
      <alignment/>
      <protection/>
    </xf>
    <xf numFmtId="0" fontId="2" fillId="0" borderId="0">
      <alignment/>
      <protection/>
    </xf>
    <xf numFmtId="0" fontId="3" fillId="0" borderId="0">
      <alignment/>
      <protection/>
    </xf>
    <xf numFmtId="0" fontId="5" fillId="0" borderId="0">
      <alignment/>
      <protection/>
    </xf>
    <xf numFmtId="0" fontId="1" fillId="0" borderId="0">
      <alignment/>
      <protection/>
    </xf>
    <xf numFmtId="0" fontId="6" fillId="0" borderId="0">
      <alignment/>
      <protection/>
    </xf>
    <xf numFmtId="9" fontId="0" fillId="0" borderId="0" applyFont="0" applyFill="0" applyBorder="0" applyAlignment="0" applyProtection="0"/>
    <xf numFmtId="0" fontId="7" fillId="2" borderId="0">
      <alignment horizontal="right" vertical="center"/>
      <protection/>
    </xf>
    <xf numFmtId="0" fontId="7" fillId="2" borderId="0">
      <alignment horizontal="center" vertical="center"/>
      <protection/>
    </xf>
    <xf numFmtId="0" fontId="7" fillId="2" borderId="0">
      <alignment horizontal="left" vertical="center"/>
      <protection/>
    </xf>
    <xf numFmtId="0" fontId="2" fillId="0" borderId="0">
      <alignment/>
      <protection/>
    </xf>
    <xf numFmtId="0" fontId="2" fillId="0" borderId="0">
      <alignment/>
      <protection/>
    </xf>
    <xf numFmtId="0" fontId="13" fillId="0" borderId="0">
      <alignment/>
      <protection/>
    </xf>
    <xf numFmtId="44" fontId="13" fillId="0" borderId="0" applyFont="0" applyFill="0" applyBorder="0" applyAlignment="0" applyProtection="0"/>
    <xf numFmtId="0" fontId="0" fillId="0" borderId="0">
      <alignment/>
      <protection/>
    </xf>
    <xf numFmtId="44" fontId="0" fillId="0" borderId="0" applyFont="0" applyFill="0" applyBorder="0" applyAlignment="0" applyProtection="0"/>
    <xf numFmtId="0" fontId="15" fillId="0" borderId="0">
      <alignment/>
      <protection/>
    </xf>
    <xf numFmtId="44" fontId="15"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14" fillId="0" borderId="0" applyNumberFormat="0" applyFill="0" applyBorder="0" applyAlignment="0" applyProtection="0"/>
    <xf numFmtId="0" fontId="13" fillId="0" borderId="0">
      <alignment/>
      <protection/>
    </xf>
    <xf numFmtId="44" fontId="13"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3" fillId="0" borderId="0">
      <alignment/>
      <protection/>
    </xf>
    <xf numFmtId="44" fontId="13" fillId="0" borderId="0" applyFont="0" applyFill="0" applyBorder="0" applyAlignment="0" applyProtection="0"/>
    <xf numFmtId="0" fontId="17" fillId="3" borderId="0" applyNumberFormat="0" applyBorder="0" applyAlignment="0" applyProtection="0"/>
    <xf numFmtId="0" fontId="2" fillId="0" borderId="0">
      <alignment/>
      <protection/>
    </xf>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44" fontId="1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13"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13" fillId="0" borderId="0" applyFont="0" applyFill="0" applyBorder="0" applyAlignment="0" applyProtection="0"/>
    <xf numFmtId="44" fontId="13"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44" fontId="1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13"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cellStyleXfs>
  <cellXfs count="60">
    <xf numFmtId="0" fontId="0" fillId="0" borderId="0" xfId="0"/>
    <xf numFmtId="0" fontId="9" fillId="0" borderId="0" xfId="21" applyFont="1" applyFill="1" applyAlignment="1">
      <alignment horizontal="center" vertical="center" wrapText="1"/>
      <protection/>
    </xf>
    <xf numFmtId="0" fontId="11" fillId="0" borderId="0" xfId="0" applyFont="1" applyAlignment="1">
      <alignment horizontal="center" vertical="center"/>
    </xf>
    <xf numFmtId="0" fontId="11" fillId="0" borderId="0" xfId="0" applyFont="1"/>
    <xf numFmtId="0" fontId="11" fillId="0" borderId="1" xfId="0" applyFont="1" applyFill="1" applyBorder="1" applyAlignment="1">
      <alignment horizontal="center" vertical="center"/>
    </xf>
    <xf numFmtId="164" fontId="11" fillId="4" borderId="1" xfId="0" applyNumberFormat="1" applyFont="1" applyFill="1" applyBorder="1" applyAlignment="1" applyProtection="1">
      <alignment horizontal="right" vertical="center" wrapText="1"/>
      <protection locked="0"/>
    </xf>
    <xf numFmtId="0" fontId="11" fillId="0" borderId="0" xfId="0" applyFont="1" applyFill="1" applyAlignment="1">
      <alignment horizontal="center"/>
    </xf>
    <xf numFmtId="0" fontId="11" fillId="0" borderId="0" xfId="0" applyFont="1" applyFill="1"/>
    <xf numFmtId="44" fontId="11" fillId="0" borderId="0" xfId="20" applyFont="1" applyFill="1"/>
    <xf numFmtId="0" fontId="8" fillId="0" borderId="0" xfId="0" applyFont="1" applyAlignment="1" applyProtection="1">
      <alignment/>
      <protection locked="0"/>
    </xf>
    <xf numFmtId="0" fontId="11" fillId="0" borderId="0" xfId="0" applyFont="1" applyAlignment="1">
      <alignment wrapText="1"/>
    </xf>
    <xf numFmtId="0" fontId="11" fillId="0" borderId="0" xfId="0" applyFont="1" applyProtection="1">
      <protection locked="0"/>
    </xf>
    <xf numFmtId="0" fontId="11" fillId="0" borderId="0" xfId="0" applyFont="1" applyAlignment="1">
      <alignment vertical="center"/>
    </xf>
    <xf numFmtId="0" fontId="11" fillId="0" borderId="0" xfId="0" applyFont="1" applyAlignment="1">
      <alignment horizontal="center"/>
    </xf>
    <xf numFmtId="0" fontId="8" fillId="0" borderId="1" xfId="0" applyNumberFormat="1" applyFont="1" applyFill="1" applyBorder="1" applyAlignment="1" applyProtection="1">
      <alignment vertical="center" wrapText="1"/>
      <protection locked="0"/>
    </xf>
    <xf numFmtId="44" fontId="8" fillId="5" borderId="1" xfId="20" applyFont="1" applyFill="1" applyBorder="1" applyAlignment="1">
      <alignment vertical="center"/>
    </xf>
    <xf numFmtId="0" fontId="18" fillId="0" borderId="0" xfId="0" applyFont="1"/>
    <xf numFmtId="0" fontId="11" fillId="0" borderId="1" xfId="0" applyFont="1" applyBorder="1" applyAlignment="1">
      <alignment vertical="center"/>
    </xf>
    <xf numFmtId="0" fontId="11" fillId="4" borderId="2"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9" fillId="5" borderId="1" xfId="21" applyFont="1" applyFill="1" applyBorder="1" applyAlignment="1">
      <alignment horizontal="center" vertical="center" wrapText="1"/>
      <protection/>
    </xf>
    <xf numFmtId="0" fontId="11" fillId="5" borderId="3" xfId="0" applyFont="1" applyFill="1" applyBorder="1" applyAlignment="1">
      <alignment horizontal="center" vertical="center" wrapText="1"/>
    </xf>
    <xf numFmtId="164" fontId="10" fillId="0" borderId="1" xfId="20" applyNumberFormat="1" applyFont="1" applyFill="1" applyBorder="1" applyAlignment="1" applyProtection="1">
      <alignment horizontal="right" vertical="center" wrapText="1"/>
      <protection/>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locked="0"/>
    </xf>
    <xf numFmtId="0" fontId="12" fillId="6"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5" borderId="4" xfId="25" applyFont="1" applyFill="1" applyBorder="1" applyAlignment="1">
      <alignment horizontal="center" vertical="center" wrapText="1"/>
      <protection/>
    </xf>
    <xf numFmtId="0" fontId="11" fillId="5" borderId="4"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0" borderId="6" xfId="0" applyFont="1" applyBorder="1" applyAlignment="1">
      <alignment vertical="center" wrapText="1"/>
    </xf>
    <xf numFmtId="0" fontId="11" fillId="0" borderId="6" xfId="0" applyFont="1" applyBorder="1" applyAlignment="1">
      <alignment horizontal="left" vertical="center" wrapText="1"/>
    </xf>
    <xf numFmtId="0" fontId="8" fillId="0" borderId="6" xfId="0" applyNumberFormat="1" applyFont="1" applyFill="1" applyBorder="1" applyAlignment="1" applyProtection="1">
      <alignment vertical="center" wrapText="1"/>
      <protection locked="0"/>
    </xf>
    <xf numFmtId="0" fontId="11" fillId="0" borderId="6" xfId="0" applyFont="1" applyFill="1" applyBorder="1" applyAlignment="1">
      <alignment horizontal="center" vertical="center"/>
    </xf>
    <xf numFmtId="164" fontId="11" fillId="4" borderId="6" xfId="0" applyNumberFormat="1" applyFont="1" applyFill="1" applyBorder="1" applyAlignment="1" applyProtection="1">
      <alignment horizontal="right" vertical="center" wrapText="1"/>
      <protection locked="0"/>
    </xf>
    <xf numFmtId="164" fontId="10" fillId="0" borderId="6" xfId="20" applyNumberFormat="1" applyFont="1" applyFill="1" applyBorder="1" applyAlignment="1" applyProtection="1">
      <alignment horizontal="right" vertical="center" wrapText="1"/>
      <protection/>
    </xf>
    <xf numFmtId="44" fontId="8" fillId="5" borderId="6" xfId="20" applyFont="1" applyFill="1" applyBorder="1" applyAlignment="1">
      <alignment vertical="center"/>
    </xf>
    <xf numFmtId="0" fontId="9" fillId="5" borderId="6" xfId="21" applyFont="1" applyFill="1" applyBorder="1" applyAlignment="1">
      <alignment horizontal="center" vertical="center" wrapText="1"/>
      <protection/>
    </xf>
    <xf numFmtId="0" fontId="11" fillId="0" borderId="1" xfId="0" applyFont="1" applyFill="1" applyBorder="1" applyAlignment="1">
      <alignment horizontal="center" vertical="center" wrapText="1"/>
    </xf>
    <xf numFmtId="0" fontId="19" fillId="7" borderId="7" xfId="0" applyFont="1" applyFill="1" applyBorder="1" applyAlignment="1">
      <alignment horizontal="center"/>
    </xf>
    <xf numFmtId="0" fontId="19" fillId="7" borderId="8" xfId="0" applyFont="1" applyFill="1" applyBorder="1" applyAlignment="1">
      <alignment horizontal="center"/>
    </xf>
    <xf numFmtId="0" fontId="19" fillId="7" borderId="9" xfId="0" applyFont="1" applyFill="1" applyBorder="1" applyAlignment="1">
      <alignment horizontal="center"/>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164" fontId="8" fillId="0" borderId="13" xfId="20" applyNumberFormat="1" applyFont="1" applyFill="1" applyBorder="1" applyAlignment="1">
      <alignment horizontal="center" vertical="center"/>
    </xf>
    <xf numFmtId="164" fontId="8" fillId="0" borderId="14" xfId="20" applyNumberFormat="1" applyFont="1" applyFill="1" applyBorder="1" applyAlignment="1">
      <alignment horizontal="center" vertical="center"/>
    </xf>
    <xf numFmtId="44" fontId="11" fillId="0" borderId="15" xfId="20" applyFont="1" applyFill="1" applyBorder="1" applyAlignment="1" applyProtection="1">
      <alignment horizontal="center" vertical="center" wrapText="1"/>
      <protection locked="0"/>
    </xf>
    <xf numFmtId="44" fontId="11" fillId="0" borderId="16" xfId="20" applyFont="1" applyFill="1" applyBorder="1" applyAlignment="1" applyProtection="1">
      <alignment horizontal="center" vertical="center" wrapText="1"/>
      <protection locked="0"/>
    </xf>
    <xf numFmtId="44" fontId="11" fillId="0" borderId="17" xfId="20" applyFont="1" applyFill="1" applyBorder="1" applyAlignment="1" applyProtection="1">
      <alignment horizontal="center" vertical="center" wrapText="1"/>
      <protection locked="0"/>
    </xf>
    <xf numFmtId="44" fontId="11" fillId="0" borderId="18" xfId="20" applyFont="1" applyFill="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164" fontId="10" fillId="8" borderId="21" xfId="0" applyNumberFormat="1" applyFont="1" applyFill="1" applyBorder="1" applyAlignment="1" applyProtection="1">
      <alignment horizontal="center" vertical="center" wrapText="1"/>
      <protection/>
    </xf>
    <xf numFmtId="0" fontId="10" fillId="8" borderId="14" xfId="0" applyFont="1" applyFill="1" applyBorder="1" applyAlignment="1" applyProtection="1">
      <alignment horizontal="center" vertical="center" wrapText="1"/>
      <protection/>
    </xf>
  </cellXfs>
  <cellStyles count="98">
    <cellStyle name="Normal" xfId="0"/>
    <cellStyle name="Percent" xfId="15"/>
    <cellStyle name="Currency" xfId="16"/>
    <cellStyle name="Currency [0]" xfId="17"/>
    <cellStyle name="Comma" xfId="18"/>
    <cellStyle name="Comma [0]" xfId="19"/>
    <cellStyle name="Měna" xfId="20"/>
    <cellStyle name="normální 6" xfId="21"/>
    <cellStyle name="normální 3" xfId="22"/>
    <cellStyle name="normální 2" xfId="23"/>
    <cellStyle name="normální 6 2" xfId="24"/>
    <cellStyle name="TableStyleLight1" xfId="25"/>
    <cellStyle name="normální 5" xfId="26"/>
    <cellStyle name="normální 3 2 2" xfId="27"/>
    <cellStyle name="normální 5 2" xfId="28"/>
    <cellStyle name="Procenta 2" xfId="29"/>
    <cellStyle name="S5M1" xfId="30"/>
    <cellStyle name="S6M1" xfId="31"/>
    <cellStyle name="S7M1" xfId="32"/>
    <cellStyle name="normální 4" xfId="33"/>
    <cellStyle name="normální 4 2" xfId="34"/>
    <cellStyle name="Normální 14" xfId="35"/>
    <cellStyle name="Měna 6" xfId="36"/>
    <cellStyle name="Normální 10" xfId="37"/>
    <cellStyle name="Měna 2" xfId="38"/>
    <cellStyle name="Normální 11" xfId="39"/>
    <cellStyle name="Měna 3" xfId="40"/>
    <cellStyle name="Normální 7" xfId="41"/>
    <cellStyle name="Normální 8" xfId="42"/>
    <cellStyle name="normální 4 2 2" xfId="43"/>
    <cellStyle name="Normální 9" xfId="44"/>
    <cellStyle name="Hypertextový odkaz 2" xfId="45"/>
    <cellStyle name="Normální 11 2" xfId="46"/>
    <cellStyle name="Měna 3 2" xfId="47"/>
    <cellStyle name="Normální 10 2" xfId="48"/>
    <cellStyle name="Měna 2 2" xfId="49"/>
    <cellStyle name="Procenta 2 2" xfId="50"/>
    <cellStyle name="Normální 7 2" xfId="51"/>
    <cellStyle name="Normální 8 2" xfId="52"/>
    <cellStyle name="Normální 9 2" xfId="53"/>
    <cellStyle name="Normální 12" xfId="54"/>
    <cellStyle name="Normální 10 3" xfId="55"/>
    <cellStyle name="Excel Built-in Normal" xfId="56"/>
    <cellStyle name="Normální 13" xfId="57"/>
    <cellStyle name="Měna 4" xfId="58"/>
    <cellStyle name="60 % – Zvýraznění4 2" xfId="59"/>
    <cellStyle name="Normální 12 2" xfId="60"/>
    <cellStyle name="Normální 10 4" xfId="61"/>
    <cellStyle name="Měna 2 3" xfId="62"/>
    <cellStyle name="Procenta 2 3" xfId="63"/>
    <cellStyle name="Měna 3 3" xfId="64"/>
    <cellStyle name="Normální 7 3" xfId="65"/>
    <cellStyle name="Normální 8 3" xfId="66"/>
    <cellStyle name="Normální 9 3" xfId="67"/>
    <cellStyle name="Měna 3 2 2" xfId="68"/>
    <cellStyle name="Normální 10 2 2" xfId="69"/>
    <cellStyle name="Měna 2 2 2" xfId="70"/>
    <cellStyle name="Procenta 2 2 2" xfId="71"/>
    <cellStyle name="Normální 7 2 2" xfId="72"/>
    <cellStyle name="Normální 8 2 2" xfId="73"/>
    <cellStyle name="Normální 9 2 2" xfId="74"/>
    <cellStyle name="Normální 12 3" xfId="75"/>
    <cellStyle name="Normální 10 3 2" xfId="76"/>
    <cellStyle name="Měna 4 2" xfId="77"/>
    <cellStyle name="Měna 5" xfId="78"/>
    <cellStyle name="Normální 10 5" xfId="79"/>
    <cellStyle name="Měna 2 4" xfId="80"/>
    <cellStyle name="Procenta 2 4" xfId="81"/>
    <cellStyle name="Měna 3 4" xfId="82"/>
    <cellStyle name="Normální 7 4" xfId="83"/>
    <cellStyle name="Normální 8 4" xfId="84"/>
    <cellStyle name="Normální 9 4" xfId="85"/>
    <cellStyle name="Měna 3 2 3" xfId="86"/>
    <cellStyle name="Normální 10 2 3" xfId="87"/>
    <cellStyle name="Měna 2 2 3" xfId="88"/>
    <cellStyle name="Procenta 2 2 3" xfId="89"/>
    <cellStyle name="Normální 7 2 3" xfId="90"/>
    <cellStyle name="Normální 8 2 3" xfId="91"/>
    <cellStyle name="Normální 9 2 3" xfId="92"/>
    <cellStyle name="Normální 12 4" xfId="93"/>
    <cellStyle name="Normální 10 3 3" xfId="94"/>
    <cellStyle name="Měna 7" xfId="95"/>
    <cellStyle name="Měna 6 2" xfId="96"/>
    <cellStyle name="Měna 2 5" xfId="97"/>
    <cellStyle name="Měna 3 5" xfId="98"/>
    <cellStyle name="Měna 3 2 4" xfId="99"/>
    <cellStyle name="Měna 2 2 4" xfId="100"/>
    <cellStyle name="Měna 4 3" xfId="101"/>
    <cellStyle name="Měna 2 3 2" xfId="102"/>
    <cellStyle name="Měna 3 3 2" xfId="103"/>
    <cellStyle name="Měna 3 2 2 2" xfId="104"/>
    <cellStyle name="Měna 2 2 2 2" xfId="105"/>
    <cellStyle name="Měna 4 2 2" xfId="106"/>
    <cellStyle name="Měna 5 2" xfId="107"/>
    <cellStyle name="Měna 2 4 2" xfId="108"/>
    <cellStyle name="Měna 3 4 2" xfId="109"/>
    <cellStyle name="Měna 3 2 3 2" xfId="110"/>
    <cellStyle name="Měna 2 2 3 2" xfId="111"/>
  </cellStyles>
  <dxfs count="6">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zoomScale="70" zoomScaleNormal="70" workbookViewId="0" topLeftCell="D1">
      <selection activeCell="Q3" sqref="Q3:Q10"/>
    </sheetView>
  </sheetViews>
  <sheetFormatPr defaultColWidth="9.140625" defaultRowHeight="15"/>
  <cols>
    <col min="1" max="1" width="4.57421875" style="3" bestFit="1" customWidth="1"/>
    <col min="2" max="2" width="16.7109375" style="10" customWidth="1"/>
    <col min="3" max="3" width="16.57421875" style="3" customWidth="1"/>
    <col min="4" max="4" width="21.57421875" style="3" customWidth="1"/>
    <col min="5" max="5" width="92.28125" style="9" customWidth="1"/>
    <col min="6" max="6" width="7.421875" style="3" customWidth="1"/>
    <col min="7" max="7" width="26.28125" style="3" customWidth="1"/>
    <col min="8" max="8" width="26.8515625" style="3" customWidth="1"/>
    <col min="9" max="9" width="20.140625" style="11" customWidth="1"/>
    <col min="10" max="10" width="18.57421875" style="11" customWidth="1"/>
    <col min="11" max="11" width="21.00390625" style="12" customWidth="1"/>
    <col min="12" max="12" width="20.00390625" style="2" customWidth="1"/>
    <col min="13" max="13" width="22.00390625" style="2" customWidth="1"/>
    <col min="14" max="14" width="15.8515625" style="2" customWidth="1"/>
    <col min="15" max="15" width="13.28125" style="2" bestFit="1" customWidth="1"/>
    <col min="16" max="16" width="13.28125" style="2" customWidth="1"/>
    <col min="17" max="17" width="21.7109375" style="3" customWidth="1"/>
    <col min="18" max="16384" width="9.140625" style="3" customWidth="1"/>
  </cols>
  <sheetData>
    <row r="1" spans="1:17" ht="24.75">
      <c r="A1" s="41" t="s">
        <v>52</v>
      </c>
      <c r="B1" s="42"/>
      <c r="C1" s="42"/>
      <c r="D1" s="42"/>
      <c r="E1" s="42"/>
      <c r="F1" s="42"/>
      <c r="G1" s="42"/>
      <c r="H1" s="42"/>
      <c r="I1" s="42"/>
      <c r="J1" s="42"/>
      <c r="K1" s="42"/>
      <c r="L1" s="42"/>
      <c r="M1" s="42"/>
      <c r="N1" s="42"/>
      <c r="O1" s="42"/>
      <c r="P1" s="42"/>
      <c r="Q1" s="43"/>
    </row>
    <row r="2" spans="1:17" ht="69.75" customHeight="1">
      <c r="A2" s="24" t="s">
        <v>0</v>
      </c>
      <c r="B2" s="25" t="s">
        <v>1</v>
      </c>
      <c r="C2" s="25" t="s">
        <v>2</v>
      </c>
      <c r="D2" s="25" t="s">
        <v>3</v>
      </c>
      <c r="E2" s="26" t="s">
        <v>4</v>
      </c>
      <c r="F2" s="25" t="s">
        <v>5</v>
      </c>
      <c r="G2" s="25" t="s">
        <v>6</v>
      </c>
      <c r="H2" s="25" t="s">
        <v>7</v>
      </c>
      <c r="I2" s="27" t="s">
        <v>8</v>
      </c>
      <c r="J2" s="27" t="s">
        <v>9</v>
      </c>
      <c r="K2" s="25" t="s">
        <v>12</v>
      </c>
      <c r="L2" s="25" t="s">
        <v>15</v>
      </c>
      <c r="M2" s="25" t="s">
        <v>16</v>
      </c>
      <c r="N2" s="25" t="s">
        <v>10</v>
      </c>
      <c r="O2" s="25" t="s">
        <v>11</v>
      </c>
      <c r="P2" s="25" t="s">
        <v>18</v>
      </c>
      <c r="Q2" s="28" t="s">
        <v>17</v>
      </c>
    </row>
    <row r="3" spans="1:17" ht="108" customHeight="1">
      <c r="A3" s="18">
        <v>1</v>
      </c>
      <c r="B3" s="20" t="s">
        <v>20</v>
      </c>
      <c r="C3" s="17" t="s">
        <v>24</v>
      </c>
      <c r="D3" s="19" t="s">
        <v>25</v>
      </c>
      <c r="E3" s="14" t="s">
        <v>30</v>
      </c>
      <c r="F3" s="4">
        <v>1</v>
      </c>
      <c r="G3" s="40" t="s">
        <v>58</v>
      </c>
      <c r="H3" s="4">
        <v>5363000039</v>
      </c>
      <c r="I3" s="5">
        <v>13504</v>
      </c>
      <c r="J3" s="23">
        <f aca="true" t="shared" si="0" ref="J3">F3*I3</f>
        <v>13504</v>
      </c>
      <c r="K3" s="15">
        <v>16942</v>
      </c>
      <c r="L3" s="21"/>
      <c r="M3" s="21"/>
      <c r="N3" s="21">
        <v>4810</v>
      </c>
      <c r="O3" s="21" t="s">
        <v>19</v>
      </c>
      <c r="P3" s="21">
        <v>71570</v>
      </c>
      <c r="Q3" s="29"/>
    </row>
    <row r="4" spans="1:17" ht="110.25" customHeight="1">
      <c r="A4" s="18">
        <v>2</v>
      </c>
      <c r="B4" s="20" t="s">
        <v>21</v>
      </c>
      <c r="C4" s="17" t="s">
        <v>26</v>
      </c>
      <c r="D4" s="19" t="s">
        <v>27</v>
      </c>
      <c r="E4" s="14" t="s">
        <v>31</v>
      </c>
      <c r="F4" s="4">
        <v>4</v>
      </c>
      <c r="G4" s="40" t="s">
        <v>59</v>
      </c>
      <c r="H4" s="40" t="s">
        <v>53</v>
      </c>
      <c r="I4" s="5">
        <v>2992</v>
      </c>
      <c r="J4" s="23">
        <f aca="true" t="shared" si="1" ref="J4">F4*I4</f>
        <v>11968</v>
      </c>
      <c r="K4" s="15">
        <v>13588</v>
      </c>
      <c r="L4" s="21"/>
      <c r="M4" s="21"/>
      <c r="N4" s="21">
        <v>4810</v>
      </c>
      <c r="O4" s="21" t="s">
        <v>19</v>
      </c>
      <c r="P4" s="21">
        <v>72770</v>
      </c>
      <c r="Q4" s="29"/>
    </row>
    <row r="5" spans="1:17" ht="135.75" customHeight="1">
      <c r="A5" s="18">
        <v>3</v>
      </c>
      <c r="B5" s="20" t="s">
        <v>23</v>
      </c>
      <c r="C5" s="17" t="s">
        <v>28</v>
      </c>
      <c r="D5" s="19" t="s">
        <v>29</v>
      </c>
      <c r="E5" s="14" t="s">
        <v>46</v>
      </c>
      <c r="F5" s="4">
        <v>1</v>
      </c>
      <c r="G5" s="40" t="s">
        <v>60</v>
      </c>
      <c r="H5" s="4">
        <v>5804740009</v>
      </c>
      <c r="I5" s="5">
        <v>32087.8</v>
      </c>
      <c r="J5" s="23">
        <f aca="true" t="shared" si="2" ref="J5:J10">F5*I5</f>
        <v>32087.8</v>
      </c>
      <c r="K5" s="15">
        <v>38678</v>
      </c>
      <c r="L5" s="21"/>
      <c r="M5" s="21"/>
      <c r="N5" s="21">
        <v>4810</v>
      </c>
      <c r="O5" s="21" t="s">
        <v>19</v>
      </c>
      <c r="P5" s="21">
        <v>73200</v>
      </c>
      <c r="Q5" s="29"/>
    </row>
    <row r="6" spans="1:17" ht="155.25" customHeight="1">
      <c r="A6" s="18">
        <v>4</v>
      </c>
      <c r="B6" s="20" t="s">
        <v>22</v>
      </c>
      <c r="C6" s="17" t="s">
        <v>24</v>
      </c>
      <c r="D6" s="19" t="s">
        <v>25</v>
      </c>
      <c r="E6" s="14" t="s">
        <v>32</v>
      </c>
      <c r="F6" s="4">
        <v>1</v>
      </c>
      <c r="G6" s="40" t="s">
        <v>61</v>
      </c>
      <c r="H6" s="4">
        <v>5305000304</v>
      </c>
      <c r="I6" s="5">
        <v>143864</v>
      </c>
      <c r="J6" s="23">
        <f t="shared" si="2"/>
        <v>143864</v>
      </c>
      <c r="K6" s="15">
        <v>180165</v>
      </c>
      <c r="L6" s="21"/>
      <c r="M6" s="21"/>
      <c r="N6" s="21">
        <v>4810</v>
      </c>
      <c r="O6" s="21" t="s">
        <v>19</v>
      </c>
      <c r="P6" s="21">
        <v>71570</v>
      </c>
      <c r="Q6" s="29"/>
    </row>
    <row r="7" spans="1:17" ht="103.5" customHeight="1">
      <c r="A7" s="18">
        <v>5</v>
      </c>
      <c r="B7" s="20" t="s">
        <v>33</v>
      </c>
      <c r="C7" s="20" t="s">
        <v>34</v>
      </c>
      <c r="D7" s="19" t="s">
        <v>35</v>
      </c>
      <c r="E7" s="14" t="s">
        <v>36</v>
      </c>
      <c r="F7" s="4">
        <v>1</v>
      </c>
      <c r="G7" s="40" t="s">
        <v>62</v>
      </c>
      <c r="H7" s="4">
        <v>3125000052</v>
      </c>
      <c r="I7" s="5">
        <v>11570</v>
      </c>
      <c r="J7" s="23">
        <f t="shared" si="2"/>
        <v>11570</v>
      </c>
      <c r="K7" s="15">
        <v>11570</v>
      </c>
      <c r="L7" s="21"/>
      <c r="M7" s="21"/>
      <c r="N7" s="21" t="s">
        <v>37</v>
      </c>
      <c r="O7" s="21">
        <v>4900</v>
      </c>
      <c r="P7" s="21" t="s">
        <v>38</v>
      </c>
      <c r="Q7" s="30"/>
    </row>
    <row r="8" spans="1:17" ht="161.25" customHeight="1">
      <c r="A8" s="18">
        <v>6</v>
      </c>
      <c r="B8" s="20" t="s">
        <v>39</v>
      </c>
      <c r="C8" s="20" t="s">
        <v>34</v>
      </c>
      <c r="D8" s="19" t="s">
        <v>35</v>
      </c>
      <c r="E8" s="14" t="s">
        <v>40</v>
      </c>
      <c r="F8" s="4">
        <v>10</v>
      </c>
      <c r="G8" s="40" t="s">
        <v>63</v>
      </c>
      <c r="H8" s="4">
        <v>3123000918</v>
      </c>
      <c r="I8" s="5">
        <v>12538.8</v>
      </c>
      <c r="J8" s="23">
        <f t="shared" si="2"/>
        <v>125388</v>
      </c>
      <c r="K8" s="15">
        <v>165290</v>
      </c>
      <c r="L8" s="21"/>
      <c r="M8" s="21"/>
      <c r="N8" s="21" t="s">
        <v>41</v>
      </c>
      <c r="O8" s="21">
        <v>4900</v>
      </c>
      <c r="P8" s="21" t="s">
        <v>42</v>
      </c>
      <c r="Q8" s="30"/>
    </row>
    <row r="9" spans="1:17" ht="188.25" customHeight="1">
      <c r="A9" s="18">
        <v>7</v>
      </c>
      <c r="B9" s="20" t="s">
        <v>43</v>
      </c>
      <c r="C9" s="20" t="s">
        <v>28</v>
      </c>
      <c r="D9" s="19" t="s">
        <v>29</v>
      </c>
      <c r="E9" s="14" t="s">
        <v>56</v>
      </c>
      <c r="F9" s="4">
        <v>1</v>
      </c>
      <c r="G9" s="40" t="s">
        <v>64</v>
      </c>
      <c r="H9" s="40" t="s">
        <v>57</v>
      </c>
      <c r="I9" s="5">
        <v>186840</v>
      </c>
      <c r="J9" s="23">
        <f t="shared" si="2"/>
        <v>186840</v>
      </c>
      <c r="K9" s="15">
        <v>219000</v>
      </c>
      <c r="L9" s="21"/>
      <c r="M9" s="21"/>
      <c r="N9" s="21" t="s">
        <v>44</v>
      </c>
      <c r="O9" s="21">
        <v>4900</v>
      </c>
      <c r="P9" s="21" t="s">
        <v>45</v>
      </c>
      <c r="Q9" s="30"/>
    </row>
    <row r="10" spans="1:17" ht="93" customHeight="1" thickBot="1">
      <c r="A10" s="31">
        <v>8</v>
      </c>
      <c r="B10" s="32" t="s">
        <v>47</v>
      </c>
      <c r="C10" s="32" t="s">
        <v>48</v>
      </c>
      <c r="D10" s="33" t="s">
        <v>49</v>
      </c>
      <c r="E10" s="34" t="s">
        <v>55</v>
      </c>
      <c r="F10" s="35">
        <v>1</v>
      </c>
      <c r="G10" s="35" t="s">
        <v>65</v>
      </c>
      <c r="H10" s="35" t="s">
        <v>54</v>
      </c>
      <c r="I10" s="36">
        <v>6000</v>
      </c>
      <c r="J10" s="37">
        <f t="shared" si="2"/>
        <v>6000</v>
      </c>
      <c r="K10" s="38">
        <v>6800</v>
      </c>
      <c r="L10" s="39"/>
      <c r="M10" s="39"/>
      <c r="N10" s="39">
        <v>2107</v>
      </c>
      <c r="O10" s="39">
        <v>4430</v>
      </c>
      <c r="P10" s="39" t="s">
        <v>50</v>
      </c>
      <c r="Q10" s="22"/>
    </row>
    <row r="11" spans="1:17" ht="12" customHeight="1">
      <c r="A11" s="44" t="s">
        <v>51</v>
      </c>
      <c r="B11" s="45"/>
      <c r="C11" s="45"/>
      <c r="D11" s="45"/>
      <c r="E11" s="45"/>
      <c r="F11" s="45"/>
      <c r="G11" s="45"/>
      <c r="H11" s="45"/>
      <c r="I11" s="50" t="s">
        <v>13</v>
      </c>
      <c r="J11" s="51"/>
      <c r="K11" s="48">
        <f>SUM(K3:K10)</f>
        <v>652033</v>
      </c>
      <c r="L11" s="6"/>
      <c r="M11" s="6"/>
      <c r="N11" s="6"/>
      <c r="O11" s="6"/>
      <c r="P11" s="6"/>
      <c r="Q11" s="7"/>
    </row>
    <row r="12" spans="1:17" ht="24" customHeight="1" thickBot="1">
      <c r="A12" s="46"/>
      <c r="B12" s="47"/>
      <c r="C12" s="47"/>
      <c r="D12" s="47"/>
      <c r="E12" s="47"/>
      <c r="F12" s="47"/>
      <c r="G12" s="47"/>
      <c r="H12" s="47"/>
      <c r="I12" s="52"/>
      <c r="J12" s="53"/>
      <c r="K12" s="49"/>
      <c r="L12" s="1"/>
      <c r="M12" s="1"/>
      <c r="N12" s="1"/>
      <c r="O12" s="1"/>
      <c r="P12" s="1"/>
      <c r="Q12" s="8"/>
    </row>
    <row r="13" spans="9:16" ht="15.75" customHeight="1">
      <c r="I13" s="54" t="s">
        <v>14</v>
      </c>
      <c r="J13" s="55"/>
      <c r="K13" s="58">
        <f>SUM(J3:J10)</f>
        <v>531221.8</v>
      </c>
      <c r="L13" s="13"/>
      <c r="M13" s="13"/>
      <c r="N13" s="13"/>
      <c r="O13" s="13"/>
      <c r="P13" s="13"/>
    </row>
    <row r="14" spans="9:11" ht="15.75" customHeight="1" thickBot="1">
      <c r="I14" s="56"/>
      <c r="J14" s="57"/>
      <c r="K14" s="59"/>
    </row>
    <row r="21" ht="15">
      <c r="Q21" s="16"/>
    </row>
  </sheetData>
  <mergeCells count="6">
    <mergeCell ref="A1:Q1"/>
    <mergeCell ref="A11:H12"/>
    <mergeCell ref="K11:K12"/>
    <mergeCell ref="I11:J12"/>
    <mergeCell ref="I13:J14"/>
    <mergeCell ref="K13:K14"/>
  </mergeCells>
  <conditionalFormatting sqref="K5">
    <cfRule type="cellIs" priority="6" dxfId="0" operator="lessThan">
      <formula>J5</formula>
    </cfRule>
  </conditionalFormatting>
  <conditionalFormatting sqref="K4">
    <cfRule type="cellIs" priority="5" dxfId="0" operator="lessThan">
      <formula>J4</formula>
    </cfRule>
  </conditionalFormatting>
  <conditionalFormatting sqref="K3">
    <cfRule type="cellIs" priority="4" dxfId="0" operator="lessThan">
      <formula>J3</formula>
    </cfRule>
  </conditionalFormatting>
  <conditionalFormatting sqref="K6">
    <cfRule type="cellIs" priority="3" dxfId="0" operator="lessThan">
      <formula>J6</formula>
    </cfRule>
  </conditionalFormatting>
  <conditionalFormatting sqref="K7:K9">
    <cfRule type="cellIs" priority="2" dxfId="0" operator="lessThan">
      <formula>J7</formula>
    </cfRule>
  </conditionalFormatting>
  <conditionalFormatting sqref="K10">
    <cfRule type="cellIs" priority="1" dxfId="0" operator="lessThan">
      <formula>J10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38" r:id="rId1"/>
  <headerFooter>
    <oddHeader>&amp;LPříloha č.1 Technické specifikace DNS na přístroje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Jaromír Hejl</cp:lastModifiedBy>
  <cp:lastPrinted>2019-04-25T08:35:18Z</cp:lastPrinted>
  <dcterms:created xsi:type="dcterms:W3CDTF">2014-01-15T10:28:56Z</dcterms:created>
  <dcterms:modified xsi:type="dcterms:W3CDTF">2019-05-27T05:38:27Z</dcterms:modified>
  <cp:category/>
  <cp:version/>
  <cp:contentType/>
  <cp:contentStatus/>
</cp:coreProperties>
</file>