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126"/>
  <workbookPr defaultThemeVersion="124226"/>
  <bookViews>
    <workbookView xWindow="0" yWindow="0" windowWidth="28800" windowHeight="127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'List1'!$A$2:$L$21</definedName>
  </definedNames>
  <calcPr calcId="191029"/>
  <extLst/>
</workbook>
</file>

<file path=xl/sharedStrings.xml><?xml version="1.0" encoding="utf-8"?>
<sst xmlns="http://schemas.openxmlformats.org/spreadsheetml/2006/main" count="91" uniqueCount="62">
  <si>
    <t>poř.  číslo</t>
  </si>
  <si>
    <t>místo pojištění - Kradec Králové</t>
  </si>
  <si>
    <t>počet podlaží</t>
  </si>
  <si>
    <t>stavební konstrukce</t>
  </si>
  <si>
    <t>zastřešení</t>
  </si>
  <si>
    <t>zabezpečení</t>
  </si>
  <si>
    <t>způsob užití</t>
  </si>
  <si>
    <t>1.</t>
  </si>
  <si>
    <t xml:space="preserve">   Hradecká 1227</t>
  </si>
  <si>
    <t>plech</t>
  </si>
  <si>
    <t>EZS, recepce</t>
  </si>
  <si>
    <t>učebny, kanceláře</t>
  </si>
  <si>
    <t>2.</t>
  </si>
  <si>
    <t>EZS</t>
  </si>
  <si>
    <t>3.</t>
  </si>
  <si>
    <t xml:space="preserve">   Náměstí Svobody 301</t>
  </si>
  <si>
    <t>zděná</t>
  </si>
  <si>
    <t>4.</t>
  </si>
  <si>
    <t xml:space="preserve">   Víta Nejedlého 573</t>
  </si>
  <si>
    <t>učebny, kanceláře, koleje</t>
  </si>
  <si>
    <t>5.</t>
  </si>
  <si>
    <t>panely</t>
  </si>
  <si>
    <t>recepce</t>
  </si>
  <si>
    <t>studentské koleje</t>
  </si>
  <si>
    <t>6.</t>
  </si>
  <si>
    <t xml:space="preserve">   Náměstí Svobody 331</t>
  </si>
  <si>
    <t>7.</t>
  </si>
  <si>
    <t>tašky</t>
  </si>
  <si>
    <t>kanceláře</t>
  </si>
  <si>
    <t>8.</t>
  </si>
  <si>
    <t xml:space="preserve">   Pivovarská Flošna 296</t>
  </si>
  <si>
    <t>těl.středisko</t>
  </si>
  <si>
    <t>9.</t>
  </si>
  <si>
    <t>12.</t>
  </si>
  <si>
    <t>13.</t>
  </si>
  <si>
    <t>archeopark pravěku</t>
  </si>
  <si>
    <t>zastavěná plocha (m2)</t>
  </si>
  <si>
    <t>železobeton</t>
  </si>
  <si>
    <t xml:space="preserve">   Škroupova 695</t>
  </si>
  <si>
    <t xml:space="preserve">  Všestary 238, PSČ 503 12</t>
  </si>
  <si>
    <t>Budovy ve vlastnictví UHK:</t>
  </si>
  <si>
    <t>14.</t>
  </si>
  <si>
    <t xml:space="preserve">   Pronajaté prostory v cizích budovách:</t>
  </si>
  <si>
    <t xml:space="preserve">   Palachova 1129 - 1135, 1289 (koleje)</t>
  </si>
  <si>
    <t xml:space="preserve"> Pořizovací cena  souboru  movitých věcí hmotných podle účetnictví</t>
  </si>
  <si>
    <t xml:space="preserve">   Velké náměstí 32</t>
  </si>
  <si>
    <t xml:space="preserve">   zpevněné plochy, komunikace, přípojky a ostatní stavby, pokud jsou součástí výše uvedených míst pojištění</t>
  </si>
  <si>
    <t xml:space="preserve">Celková pojistná  hodnota v místě pojištění ke dni 1.1.2019 </t>
  </si>
  <si>
    <t xml:space="preserve">   Hradecká 1285 </t>
  </si>
  <si>
    <t xml:space="preserve">   Hradecká 1249</t>
  </si>
  <si>
    <t>10.</t>
  </si>
  <si>
    <t>11.</t>
  </si>
  <si>
    <t>Pojistná částka pro soubor pojištěných věcí</t>
  </si>
  <si>
    <t xml:space="preserve">  Zieglerova 680</t>
  </si>
  <si>
    <t xml:space="preserve"> Pivovarské náměstí 1245</t>
  </si>
  <si>
    <r>
      <t>recepce</t>
    </r>
    <r>
      <rPr>
        <sz val="12"/>
        <rFont val="Calibri"/>
        <family val="2"/>
        <scheme val="minor"/>
      </rPr>
      <t xml:space="preserve"> - noční služby</t>
    </r>
  </si>
  <si>
    <t xml:space="preserve">   Rokitanského 62</t>
  </si>
  <si>
    <t>"-"</t>
  </si>
  <si>
    <t>archiv</t>
  </si>
  <si>
    <t>2x nájemní byt</t>
  </si>
  <si>
    <t>Pojistná hodnota budovy                (nová cena)</t>
  </si>
  <si>
    <t>Pojistná hodnota  movité věci hmotné        (nová cena)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</si>
</sst>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\ &quot;Kč&quot;"/>
    <numFmt numFmtId="166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/>
      <protection hidden="1"/>
    </xf>
    <xf numFmtId="3" fontId="6" fillId="0" borderId="0" xfId="0" applyNumberFormat="1" applyFont="1" applyFill="1" applyBorder="1" applyProtection="1">
      <protection hidden="1"/>
    </xf>
    <xf numFmtId="3" fontId="6" fillId="0" borderId="0" xfId="0" applyNumberFormat="1" applyFont="1" applyFill="1" applyBorder="1" applyAlignment="1" applyProtection="1">
      <alignment horizontal="centerContinuous"/>
      <protection hidden="1"/>
    </xf>
    <xf numFmtId="164" fontId="5" fillId="0" borderId="0" xfId="21" applyNumberFormat="1" applyFont="1"/>
    <xf numFmtId="16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Fill="1"/>
    <xf numFmtId="3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42" fontId="3" fillId="0" borderId="6" xfId="20" applyNumberFormat="1" applyFont="1" applyFill="1" applyBorder="1" applyProtection="1">
      <protection hidden="1"/>
    </xf>
    <xf numFmtId="42" fontId="3" fillId="0" borderId="7" xfId="20" applyNumberFormat="1" applyFont="1" applyFill="1" applyBorder="1" applyProtection="1">
      <protection hidden="1"/>
    </xf>
    <xf numFmtId="3" fontId="2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 vertical="center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4" fontId="5" fillId="0" borderId="0" xfId="0" applyNumberFormat="1" applyFont="1" applyFill="1"/>
    <xf numFmtId="166" fontId="5" fillId="0" borderId="0" xfId="20" applyNumberFormat="1" applyFont="1"/>
    <xf numFmtId="166" fontId="2" fillId="2" borderId="1" xfId="20" applyNumberFormat="1" applyFont="1" applyFill="1" applyBorder="1" applyAlignment="1" applyProtection="1">
      <alignment horizontal="center" vertical="center" wrapText="1"/>
      <protection hidden="1"/>
    </xf>
    <xf numFmtId="166" fontId="2" fillId="3" borderId="4" xfId="20" applyNumberFormat="1" applyFont="1" applyFill="1" applyBorder="1" applyAlignment="1" applyProtection="1">
      <alignment horizontal="center" vertical="center" wrapText="1"/>
      <protection hidden="1"/>
    </xf>
    <xf numFmtId="166" fontId="3" fillId="0" borderId="2" xfId="20" applyNumberFormat="1" applyFont="1" applyFill="1" applyBorder="1" applyAlignment="1" applyProtection="1">
      <alignment horizontal="center" vertical="center"/>
      <protection hidden="1"/>
    </xf>
    <xf numFmtId="166" fontId="3" fillId="3" borderId="2" xfId="20" applyNumberFormat="1" applyFont="1" applyFill="1" applyBorder="1" applyProtection="1">
      <protection hidden="1"/>
    </xf>
    <xf numFmtId="166" fontId="3" fillId="0" borderId="10" xfId="20" applyNumberFormat="1" applyFont="1" applyFill="1" applyBorder="1" applyProtection="1">
      <protection hidden="1"/>
    </xf>
    <xf numFmtId="166" fontId="7" fillId="0" borderId="0" xfId="20" applyNumberFormat="1" applyFont="1" applyFill="1" applyBorder="1" applyProtection="1">
      <protection hidden="1"/>
    </xf>
    <xf numFmtId="166" fontId="5" fillId="0" borderId="2" xfId="2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165" fontId="3" fillId="0" borderId="2" xfId="20" applyNumberFormat="1" applyFont="1" applyFill="1" applyBorder="1" applyAlignment="1" applyProtection="1">
      <alignment horizontal="right" vertical="center"/>
      <protection hidden="1"/>
    </xf>
    <xf numFmtId="166" fontId="3" fillId="0" borderId="2" xfId="20" applyNumberFormat="1" applyFont="1" applyFill="1" applyBorder="1" applyProtection="1">
      <protection hidden="1"/>
    </xf>
    <xf numFmtId="0" fontId="3" fillId="0" borderId="0" xfId="0" applyFont="1" applyFill="1"/>
    <xf numFmtId="0" fontId="4" fillId="0" borderId="11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6" fontId="5" fillId="0" borderId="0" xfId="20" applyNumberFormat="1" applyFont="1" applyBorder="1"/>
    <xf numFmtId="166" fontId="2" fillId="2" borderId="12" xfId="20" applyNumberFormat="1" applyFont="1" applyFill="1" applyBorder="1" applyProtection="1">
      <protection hidden="1"/>
    </xf>
    <xf numFmtId="165" fontId="2" fillId="2" borderId="12" xfId="20" applyNumberFormat="1" applyFont="1" applyFill="1" applyBorder="1" applyProtection="1">
      <protection hidden="1"/>
    </xf>
    <xf numFmtId="49" fontId="3" fillId="3" borderId="4" xfId="0" applyNumberFormat="1" applyFont="1" applyFill="1" applyBorder="1" applyAlignment="1" applyProtection="1">
      <alignment horizontal="left" wrapText="1"/>
      <protection hidden="1"/>
    </xf>
    <xf numFmtId="49" fontId="3" fillId="0" borderId="2" xfId="0" applyNumberFormat="1" applyFont="1" applyFill="1" applyBorder="1" applyAlignment="1" applyProtection="1">
      <alignment horizontal="left"/>
      <protection hidden="1"/>
    </xf>
    <xf numFmtId="49" fontId="3" fillId="3" borderId="2" xfId="0" applyNumberFormat="1" applyFont="1" applyFill="1" applyBorder="1" applyAlignment="1" applyProtection="1">
      <alignment horizontal="left"/>
      <protection hidden="1"/>
    </xf>
    <xf numFmtId="49" fontId="3" fillId="0" borderId="3" xfId="0" applyNumberFormat="1" applyFont="1" applyFill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 applyProtection="1">
      <alignment horizontal="center" wrapText="1"/>
      <protection hidden="1"/>
    </xf>
    <xf numFmtId="49" fontId="3" fillId="0" borderId="2" xfId="0" applyNumberFormat="1" applyFont="1" applyFill="1" applyBorder="1" applyAlignment="1">
      <alignment horizontal="left"/>
    </xf>
    <xf numFmtId="0" fontId="2" fillId="0" borderId="0" xfId="0" applyFont="1" applyFill="1" applyProtection="1">
      <protection hidden="1"/>
    </xf>
    <xf numFmtId="166" fontId="2" fillId="2" borderId="13" xfId="20" applyNumberFormat="1" applyFont="1" applyFill="1" applyBorder="1" applyAlignment="1" applyProtection="1">
      <alignment horizontal="center" vertical="center" wrapText="1"/>
      <protection hidden="1"/>
    </xf>
    <xf numFmtId="166" fontId="3" fillId="3" borderId="6" xfId="20" applyNumberFormat="1" applyFont="1" applyFill="1" applyBorder="1" applyProtection="1">
      <protection hidden="1"/>
    </xf>
    <xf numFmtId="165" fontId="2" fillId="2" borderId="14" xfId="20" applyNumberFormat="1" applyFont="1" applyFill="1" applyBorder="1" applyProtection="1">
      <protection hidden="1"/>
    </xf>
    <xf numFmtId="3" fontId="2" fillId="5" borderId="15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16" xfId="0" applyNumberFormat="1" applyFont="1" applyFill="1" applyBorder="1" applyAlignment="1" applyProtection="1">
      <alignment horizontal="center" vertical="center" wrapText="1"/>
      <protection hidden="1"/>
    </xf>
    <xf numFmtId="42" fontId="3" fillId="5" borderId="17" xfId="20" applyNumberFormat="1" applyFont="1" applyFill="1" applyBorder="1" applyProtection="1">
      <protection hidden="1"/>
    </xf>
    <xf numFmtId="166" fontId="3" fillId="3" borderId="17" xfId="20" applyNumberFormat="1" applyFont="1" applyFill="1" applyBorder="1" applyProtection="1">
      <protection hidden="1"/>
    </xf>
    <xf numFmtId="0" fontId="5" fillId="5" borderId="18" xfId="0" applyFont="1" applyFill="1" applyBorder="1"/>
    <xf numFmtId="42" fontId="3" fillId="2" borderId="19" xfId="20" applyNumberFormat="1" applyFont="1" applyFill="1" applyBorder="1" applyProtection="1">
      <protection hidden="1"/>
    </xf>
    <xf numFmtId="0" fontId="2" fillId="2" borderId="20" xfId="0" applyFont="1" applyFill="1" applyBorder="1" applyAlignment="1" applyProtection="1">
      <alignment horizontal="right"/>
      <protection hidden="1"/>
    </xf>
    <xf numFmtId="0" fontId="2" fillId="2" borderId="21" xfId="0" applyFont="1" applyFill="1" applyBorder="1" applyAlignment="1" applyProtection="1">
      <alignment horizontal="right"/>
      <protection hidden="1"/>
    </xf>
    <xf numFmtId="0" fontId="2" fillId="2" borderId="22" xfId="0" applyFont="1" applyFill="1" applyBorder="1" applyAlignment="1" applyProtection="1">
      <alignment horizontal="right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27"/>
  <sheetViews>
    <sheetView tabSelected="1" workbookViewId="0" topLeftCell="A1">
      <pane xSplit="2" topLeftCell="C1" activePane="topRight" state="frozen"/>
      <selection pane="topRight" activeCell="N16" sqref="N16"/>
    </sheetView>
  </sheetViews>
  <sheetFormatPr defaultColWidth="9.140625" defaultRowHeight="15"/>
  <cols>
    <col min="1" max="1" width="9.140625" style="22" customWidth="1"/>
    <col min="2" max="2" width="41.7109375" style="6" customWidth="1"/>
    <col min="3" max="3" width="15.140625" style="7" customWidth="1"/>
    <col min="4" max="4" width="12.140625" style="7" customWidth="1"/>
    <col min="5" max="5" width="16.57421875" style="7" customWidth="1"/>
    <col min="6" max="6" width="17.140625" style="7" customWidth="1"/>
    <col min="7" max="7" width="19.8515625" style="7" customWidth="1"/>
    <col min="8" max="8" width="28.00390625" style="6" customWidth="1"/>
    <col min="9" max="9" width="21.421875" style="26" customWidth="1"/>
    <col min="10" max="10" width="24.421875" style="6" hidden="1" customWidth="1"/>
    <col min="11" max="11" width="24.421875" style="6" customWidth="1"/>
    <col min="12" max="12" width="23.28125" style="6" customWidth="1"/>
    <col min="13" max="89" width="9.140625" style="14" customWidth="1"/>
    <col min="90" max="16384" width="9.140625" style="6" customWidth="1"/>
  </cols>
  <sheetData>
    <row r="1" ht="16.5" thickBot="1"/>
    <row r="2" spans="1:13" ht="63">
      <c r="A2" s="20" t="s">
        <v>0</v>
      </c>
      <c r="B2" s="1" t="s">
        <v>1</v>
      </c>
      <c r="C2" s="1" t="s">
        <v>36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7" t="s">
        <v>60</v>
      </c>
      <c r="J2" s="18" t="s">
        <v>44</v>
      </c>
      <c r="K2" s="52" t="s">
        <v>61</v>
      </c>
      <c r="L2" s="55" t="s">
        <v>47</v>
      </c>
      <c r="M2" s="25"/>
    </row>
    <row r="3" spans="1:12" ht="15">
      <c r="A3" s="21"/>
      <c r="B3" s="45" t="s">
        <v>40</v>
      </c>
      <c r="C3" s="4"/>
      <c r="D3" s="4"/>
      <c r="E3" s="4"/>
      <c r="F3" s="4"/>
      <c r="G3" s="4"/>
      <c r="H3" s="4"/>
      <c r="I3" s="28"/>
      <c r="J3" s="15"/>
      <c r="K3" s="15"/>
      <c r="L3" s="56"/>
    </row>
    <row r="4" spans="1:12" s="14" customFormat="1" ht="15">
      <c r="A4" s="23" t="s">
        <v>7</v>
      </c>
      <c r="B4" s="46" t="s">
        <v>25</v>
      </c>
      <c r="C4" s="2">
        <v>2273</v>
      </c>
      <c r="D4" s="2">
        <v>4</v>
      </c>
      <c r="E4" s="2" t="s">
        <v>16</v>
      </c>
      <c r="F4" s="2" t="s">
        <v>9</v>
      </c>
      <c r="G4" s="2" t="s">
        <v>13</v>
      </c>
      <c r="H4" s="2" t="s">
        <v>11</v>
      </c>
      <c r="I4" s="29">
        <v>74223000</v>
      </c>
      <c r="J4" s="16">
        <v>32607686</v>
      </c>
      <c r="K4" s="16">
        <f>J4*1.1</f>
        <v>35868454.6</v>
      </c>
      <c r="L4" s="57">
        <f aca="true" t="shared" si="0" ref="L4:L13">I4+K4</f>
        <v>110091454.6</v>
      </c>
    </row>
    <row r="5" spans="1:12" s="14" customFormat="1" ht="15">
      <c r="A5" s="23" t="s">
        <v>12</v>
      </c>
      <c r="B5" s="46" t="s">
        <v>15</v>
      </c>
      <c r="C5" s="2">
        <v>2239</v>
      </c>
      <c r="D5" s="2">
        <v>4</v>
      </c>
      <c r="E5" s="2" t="s">
        <v>16</v>
      </c>
      <c r="F5" s="2" t="s">
        <v>9</v>
      </c>
      <c r="G5" s="2" t="s">
        <v>13</v>
      </c>
      <c r="H5" s="2" t="s">
        <v>11</v>
      </c>
      <c r="I5" s="29">
        <v>136157000</v>
      </c>
      <c r="J5" s="16">
        <v>38059612</v>
      </c>
      <c r="K5" s="16">
        <f aca="true" t="shared" si="1" ref="K5:K19">J5*1.1</f>
        <v>41865573.2</v>
      </c>
      <c r="L5" s="57">
        <f t="shared" si="0"/>
        <v>178022573.2</v>
      </c>
    </row>
    <row r="6" spans="1:12" s="14" customFormat="1" ht="15">
      <c r="A6" s="23" t="s">
        <v>14</v>
      </c>
      <c r="B6" s="46" t="s">
        <v>18</v>
      </c>
      <c r="C6" s="2">
        <v>2404</v>
      </c>
      <c r="D6" s="2">
        <v>4</v>
      </c>
      <c r="E6" s="2" t="s">
        <v>16</v>
      </c>
      <c r="F6" s="2" t="s">
        <v>9</v>
      </c>
      <c r="G6" s="2" t="s">
        <v>10</v>
      </c>
      <c r="H6" s="2" t="s">
        <v>19</v>
      </c>
      <c r="I6" s="29">
        <v>118019000</v>
      </c>
      <c r="J6" s="16">
        <v>33302160</v>
      </c>
      <c r="K6" s="16">
        <f t="shared" si="1"/>
        <v>36632376</v>
      </c>
      <c r="L6" s="57">
        <f t="shared" si="0"/>
        <v>154651376</v>
      </c>
    </row>
    <row r="7" spans="1:12" s="14" customFormat="1" ht="15">
      <c r="A7" s="23" t="s">
        <v>17</v>
      </c>
      <c r="B7" s="46" t="s">
        <v>30</v>
      </c>
      <c r="C7" s="2">
        <v>758.6</v>
      </c>
      <c r="D7" s="2">
        <v>2</v>
      </c>
      <c r="E7" s="2" t="s">
        <v>16</v>
      </c>
      <c r="F7" s="2" t="s">
        <v>9</v>
      </c>
      <c r="G7" s="2" t="s">
        <v>13</v>
      </c>
      <c r="H7" s="2" t="s">
        <v>31</v>
      </c>
      <c r="I7" s="29">
        <v>23349000</v>
      </c>
      <c r="J7" s="16">
        <v>3939295</v>
      </c>
      <c r="K7" s="16">
        <f t="shared" si="1"/>
        <v>4333224.5</v>
      </c>
      <c r="L7" s="57">
        <f t="shared" si="0"/>
        <v>27682224.5</v>
      </c>
    </row>
    <row r="8" spans="1:12" s="14" customFormat="1" ht="15">
      <c r="A8" s="23" t="s">
        <v>20</v>
      </c>
      <c r="B8" s="46" t="s">
        <v>43</v>
      </c>
      <c r="C8" s="2">
        <v>1651</v>
      </c>
      <c r="D8" s="2">
        <v>9</v>
      </c>
      <c r="E8" s="2" t="s">
        <v>21</v>
      </c>
      <c r="F8" s="2" t="s">
        <v>9</v>
      </c>
      <c r="G8" s="2" t="s">
        <v>22</v>
      </c>
      <c r="H8" s="2" t="s">
        <v>23</v>
      </c>
      <c r="I8" s="33">
        <v>77092000</v>
      </c>
      <c r="J8" s="16">
        <v>15889684</v>
      </c>
      <c r="K8" s="16">
        <f t="shared" si="1"/>
        <v>17478652.400000002</v>
      </c>
      <c r="L8" s="57">
        <f t="shared" si="0"/>
        <v>94570652.4</v>
      </c>
    </row>
    <row r="9" spans="1:12" s="14" customFormat="1" ht="15">
      <c r="A9" s="23" t="s">
        <v>24</v>
      </c>
      <c r="B9" s="46" t="s">
        <v>56</v>
      </c>
      <c r="C9" s="2">
        <v>534</v>
      </c>
      <c r="D9" s="2">
        <v>5</v>
      </c>
      <c r="E9" s="2" t="s">
        <v>16</v>
      </c>
      <c r="F9" s="2" t="s">
        <v>27</v>
      </c>
      <c r="G9" s="2" t="s">
        <v>13</v>
      </c>
      <c r="H9" s="2" t="s">
        <v>28</v>
      </c>
      <c r="I9" s="29">
        <v>76211000</v>
      </c>
      <c r="J9" s="16">
        <v>12657190</v>
      </c>
      <c r="K9" s="16">
        <f t="shared" si="1"/>
        <v>13922909.000000002</v>
      </c>
      <c r="L9" s="57">
        <f t="shared" si="0"/>
        <v>90133909</v>
      </c>
    </row>
    <row r="10" spans="1:12" s="14" customFormat="1" ht="15">
      <c r="A10" s="23" t="s">
        <v>26</v>
      </c>
      <c r="B10" s="46" t="s">
        <v>8</v>
      </c>
      <c r="C10" s="2">
        <v>4062</v>
      </c>
      <c r="D10" s="2">
        <v>4</v>
      </c>
      <c r="E10" s="2" t="s">
        <v>37</v>
      </c>
      <c r="F10" s="2" t="s">
        <v>9</v>
      </c>
      <c r="G10" s="2" t="s">
        <v>10</v>
      </c>
      <c r="H10" s="2" t="s">
        <v>11</v>
      </c>
      <c r="I10" s="33">
        <v>431136000</v>
      </c>
      <c r="J10" s="16">
        <v>71731469</v>
      </c>
      <c r="K10" s="16">
        <f t="shared" si="1"/>
        <v>78904615.9</v>
      </c>
      <c r="L10" s="57">
        <f t="shared" si="0"/>
        <v>510040615.9</v>
      </c>
    </row>
    <row r="11" spans="1:12" s="14" customFormat="1" ht="15">
      <c r="A11" s="23" t="s">
        <v>29</v>
      </c>
      <c r="B11" s="46" t="s">
        <v>49</v>
      </c>
      <c r="C11" s="2">
        <v>2180.7</v>
      </c>
      <c r="D11" s="2">
        <v>4</v>
      </c>
      <c r="E11" s="2" t="s">
        <v>37</v>
      </c>
      <c r="F11" s="2" t="s">
        <v>9</v>
      </c>
      <c r="G11" s="2" t="s">
        <v>13</v>
      </c>
      <c r="H11" s="2" t="s">
        <v>11</v>
      </c>
      <c r="I11" s="33">
        <v>312834000</v>
      </c>
      <c r="J11" s="16">
        <v>147142274</v>
      </c>
      <c r="K11" s="16">
        <f t="shared" si="1"/>
        <v>161856501.4</v>
      </c>
      <c r="L11" s="57">
        <f t="shared" si="0"/>
        <v>474690501.4</v>
      </c>
    </row>
    <row r="12" spans="1:12" s="14" customFormat="1" ht="17.25" customHeight="1">
      <c r="A12" s="23" t="s">
        <v>32</v>
      </c>
      <c r="B12" s="46" t="s">
        <v>48</v>
      </c>
      <c r="C12" s="2">
        <v>2375</v>
      </c>
      <c r="D12" s="2">
        <v>4</v>
      </c>
      <c r="E12" s="2" t="s">
        <v>37</v>
      </c>
      <c r="F12" s="2" t="s">
        <v>9</v>
      </c>
      <c r="G12" s="2" t="s">
        <v>10</v>
      </c>
      <c r="H12" s="2" t="s">
        <v>11</v>
      </c>
      <c r="I12" s="29">
        <v>360874000</v>
      </c>
      <c r="J12" s="16">
        <v>197130777</v>
      </c>
      <c r="K12" s="16">
        <f t="shared" si="1"/>
        <v>216843854.70000002</v>
      </c>
      <c r="L12" s="57">
        <f t="shared" si="0"/>
        <v>577717854.7</v>
      </c>
    </row>
    <row r="13" spans="1:12" s="19" customFormat="1" ht="47.25">
      <c r="A13" s="23"/>
      <c r="B13" s="49" t="s">
        <v>46</v>
      </c>
      <c r="C13" s="34"/>
      <c r="D13" s="34"/>
      <c r="E13" s="34"/>
      <c r="F13" s="34"/>
      <c r="G13" s="34"/>
      <c r="H13" s="35"/>
      <c r="I13" s="29">
        <v>94094000</v>
      </c>
      <c r="J13" s="36"/>
      <c r="K13" s="16"/>
      <c r="L13" s="57">
        <f t="shared" si="0"/>
        <v>94094000</v>
      </c>
    </row>
    <row r="14" spans="1:12" ht="15">
      <c r="A14" s="23"/>
      <c r="B14" s="47" t="s">
        <v>42</v>
      </c>
      <c r="C14" s="5"/>
      <c r="D14" s="5"/>
      <c r="E14" s="5"/>
      <c r="F14" s="5"/>
      <c r="G14" s="5"/>
      <c r="H14" s="5"/>
      <c r="I14" s="30"/>
      <c r="J14" s="30"/>
      <c r="K14" s="53"/>
      <c r="L14" s="58"/>
    </row>
    <row r="15" spans="1:12" s="38" customFormat="1" ht="15">
      <c r="A15" s="23" t="s">
        <v>50</v>
      </c>
      <c r="B15" s="46" t="s">
        <v>45</v>
      </c>
      <c r="C15" s="2"/>
      <c r="D15" s="2"/>
      <c r="E15" s="2"/>
      <c r="F15" s="2"/>
      <c r="G15" s="2" t="s">
        <v>10</v>
      </c>
      <c r="H15" s="2" t="s">
        <v>11</v>
      </c>
      <c r="I15" s="37"/>
      <c r="J15" s="16">
        <v>8305694</v>
      </c>
      <c r="K15" s="16">
        <f t="shared" si="1"/>
        <v>9136263.4</v>
      </c>
      <c r="L15" s="57">
        <f>I15+K15</f>
        <v>9136263.4</v>
      </c>
    </row>
    <row r="16" spans="1:12" s="38" customFormat="1" ht="15" customHeight="1">
      <c r="A16" s="23" t="s">
        <v>51</v>
      </c>
      <c r="B16" s="50" t="s">
        <v>54</v>
      </c>
      <c r="C16" s="2"/>
      <c r="D16" s="2"/>
      <c r="E16" s="2"/>
      <c r="F16" s="2"/>
      <c r="G16" s="2" t="s">
        <v>13</v>
      </c>
      <c r="H16" s="2" t="s">
        <v>11</v>
      </c>
      <c r="I16" s="29"/>
      <c r="J16" s="16">
        <v>13776622</v>
      </c>
      <c r="K16" s="16">
        <f>J16*1.1</f>
        <v>15154284.200000001</v>
      </c>
      <c r="L16" s="57">
        <f>I16+K16</f>
        <v>15154284.200000001</v>
      </c>
    </row>
    <row r="17" spans="1:12" s="38" customFormat="1" ht="15">
      <c r="A17" s="23" t="s">
        <v>33</v>
      </c>
      <c r="B17" s="46" t="s">
        <v>38</v>
      </c>
      <c r="C17" s="2"/>
      <c r="D17" s="2"/>
      <c r="E17" s="2"/>
      <c r="F17" s="2"/>
      <c r="G17" s="2" t="s">
        <v>13</v>
      </c>
      <c r="H17" s="2" t="s">
        <v>58</v>
      </c>
      <c r="I17" s="37"/>
      <c r="J17" s="16">
        <v>1087646</v>
      </c>
      <c r="K17" s="16">
        <f t="shared" si="1"/>
        <v>1196410.6</v>
      </c>
      <c r="L17" s="57">
        <f>I17+K17</f>
        <v>1196410.6</v>
      </c>
    </row>
    <row r="18" spans="1:12" s="38" customFormat="1" ht="15">
      <c r="A18" s="23" t="s">
        <v>34</v>
      </c>
      <c r="B18" s="48" t="s">
        <v>39</v>
      </c>
      <c r="C18" s="3"/>
      <c r="D18" s="3"/>
      <c r="E18" s="3"/>
      <c r="F18" s="3"/>
      <c r="G18" s="2" t="s">
        <v>10</v>
      </c>
      <c r="H18" s="2" t="s">
        <v>35</v>
      </c>
      <c r="I18" s="31"/>
      <c r="J18" s="17">
        <v>2183403</v>
      </c>
      <c r="K18" s="16">
        <f t="shared" si="1"/>
        <v>2401743.3000000003</v>
      </c>
      <c r="L18" s="57">
        <f>I18+K18</f>
        <v>2401743.3000000003</v>
      </c>
    </row>
    <row r="19" spans="1:12" s="38" customFormat="1" ht="15">
      <c r="A19" s="23" t="s">
        <v>41</v>
      </c>
      <c r="B19" s="46" t="s">
        <v>53</v>
      </c>
      <c r="C19" s="2"/>
      <c r="D19" s="2"/>
      <c r="E19" s="2"/>
      <c r="F19" s="2"/>
      <c r="G19" s="2" t="s">
        <v>57</v>
      </c>
      <c r="H19" s="2" t="s">
        <v>59</v>
      </c>
      <c r="I19" s="37"/>
      <c r="J19" s="16">
        <v>170749</v>
      </c>
      <c r="K19" s="16">
        <f t="shared" si="1"/>
        <v>187823.90000000002</v>
      </c>
      <c r="L19" s="57">
        <f>I19+K19</f>
        <v>187823.90000000002</v>
      </c>
    </row>
    <row r="20" spans="1:12" ht="15">
      <c r="A20" s="39"/>
      <c r="B20" s="40"/>
      <c r="C20" s="41"/>
      <c r="D20" s="41"/>
      <c r="E20" s="41"/>
      <c r="F20" s="41"/>
      <c r="G20" s="41"/>
      <c r="H20" s="40"/>
      <c r="I20" s="42"/>
      <c r="J20" s="40"/>
      <c r="K20" s="40"/>
      <c r="L20" s="59"/>
    </row>
    <row r="21" spans="1:12" ht="16.5" thickBot="1">
      <c r="A21" s="61" t="s">
        <v>52</v>
      </c>
      <c r="B21" s="62"/>
      <c r="C21" s="62"/>
      <c r="D21" s="62"/>
      <c r="E21" s="62"/>
      <c r="F21" s="62"/>
      <c r="G21" s="62"/>
      <c r="H21" s="63"/>
      <c r="I21" s="43">
        <f>SUM(I4:I19)</f>
        <v>1703989000</v>
      </c>
      <c r="J21" s="44">
        <f>SUM(J4:J19)</f>
        <v>577984261</v>
      </c>
      <c r="K21" s="54">
        <f>SUM(K4:K19)</f>
        <v>635782687.1</v>
      </c>
      <c r="L21" s="60">
        <f>I21+K21</f>
        <v>2339771687.1</v>
      </c>
    </row>
    <row r="23" spans="1:12" ht="15">
      <c r="A23" s="24"/>
      <c r="B23" s="51" t="s">
        <v>55</v>
      </c>
      <c r="C23" s="8"/>
      <c r="D23" s="8"/>
      <c r="E23" s="8"/>
      <c r="F23" s="8"/>
      <c r="G23" s="8"/>
      <c r="H23" s="9"/>
      <c r="I23" s="32"/>
      <c r="J23" s="10"/>
      <c r="K23" s="10"/>
      <c r="L23" s="9"/>
    </row>
    <row r="24" spans="10:11" ht="15">
      <c r="J24" s="11"/>
      <c r="K24" s="11"/>
    </row>
    <row r="26" spans="4:11" ht="15">
      <c r="D26" s="13"/>
      <c r="J26" s="12"/>
      <c r="K26" s="12"/>
    </row>
    <row r="27" ht="15">
      <c r="H27" s="14"/>
    </row>
    <row r="32" ht="5.25" customHeight="1"/>
  </sheetData>
  <mergeCells count="1">
    <mergeCell ref="A21:H2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1" r:id="rId1"/>
  <headerFooter>
    <oddHeader>&amp;C&amp;"-,Tučné"&amp;18
Specifikace budov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A1" sqref="A1:L20"/>
    </sheetView>
  </sheetViews>
  <sheetFormatPr defaultColWidth="9.140625" defaultRowHeight="15"/>
  <cols>
    <col min="10" max="12" width="9.14062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Knopová</dc:creator>
  <cp:keywords/>
  <dc:description/>
  <cp:lastModifiedBy>Knopova, Dana</cp:lastModifiedBy>
  <cp:lastPrinted>2019-01-15T13:29:54Z</cp:lastPrinted>
  <dcterms:created xsi:type="dcterms:W3CDTF">2014-01-27T18:38:35Z</dcterms:created>
  <dcterms:modified xsi:type="dcterms:W3CDTF">2019-01-25T13:04:06Z</dcterms:modified>
  <cp:category/>
  <cp:version/>
  <cp:contentType/>
  <cp:contentStatus/>
</cp:coreProperties>
</file>