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8800" windowHeight="12225" activeTab="0"/>
  </bookViews>
  <sheets>
    <sheet name="Stavba" sheetId="1" r:id="rId1"/>
  </sheets>
  <externalReferences>
    <externalReference r:id="rId4"/>
  </externalReferences>
  <definedNames>
    <definedName name="CelkemDPHVypocet" localSheetId="0">'Stavba'!$H$39</definedName>
    <definedName name="CenaCelkem">'Stavba'!#REF!</definedName>
    <definedName name="CenaCelkemBezDPH">'Stavba'!#REF!</definedName>
    <definedName name="CenaCelkemVypocet" localSheetId="0">'Stavba'!$I$39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'Stavba'!#REF!</definedName>
    <definedName name="DPHZakl">'Stavba'!#REF!</definedName>
    <definedName name="dpsc" localSheetId="0">'Stavba'!$C$13</definedName>
    <definedName name="IČO" localSheetId="0">'Stavba'!$I$11</definedName>
    <definedName name="Mena">'Stavba'!#REF!</definedName>
    <definedName name="MistoStavby">'Stavba'!$D$4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'Stavba'!$B$37</definedName>
    <definedName name="_xlnm.Print_Area" localSheetId="0">'Stavba'!$A$1:$J$38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'Stavba'!#REF!</definedName>
    <definedName name="SazbaDPH1">'[1]Krycí list'!$C$30</definedName>
    <definedName name="SazbaDPH2" localSheetId="0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'Stavba'!$B$1:$J$35</definedName>
    <definedName name="ZakladDPHSni">'Stavba'!#REF!</definedName>
    <definedName name="ZakladDPHSniVypocet" localSheetId="0">'Stavba'!$F$39</definedName>
    <definedName name="ZakladDPHZakl">'Stavba'!#REF!</definedName>
    <definedName name="ZakladDPHZaklVypocet" localSheetId="0">'Stavba'!$G$39</definedName>
    <definedName name="Zaokrouhleni">'Stavba'!#REF!</definedName>
    <definedName name="Zhotovitel">'Stavba'!$D$11:$G$11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<sst xmlns="http://schemas.openxmlformats.org/spreadsheetml/2006/main" count="55" uniqueCount="42">
  <si>
    <t>Cena celkem</t>
  </si>
  <si>
    <t>HSV</t>
  </si>
  <si>
    <t>Celkem</t>
  </si>
  <si>
    <t>Název</t>
  </si>
  <si>
    <t>Číslo</t>
  </si>
  <si>
    <t>Celkem za stavbu</t>
  </si>
  <si>
    <t>%</t>
  </si>
  <si>
    <t>DPH celkem</t>
  </si>
  <si>
    <t>#CASTI&gt;&gt;</t>
  </si>
  <si>
    <t>Rekapitulace dílčích částí</t>
  </si>
  <si>
    <t>dne</t>
  </si>
  <si>
    <t>v</t>
  </si>
  <si>
    <t>Cena celkem s DPH</t>
  </si>
  <si>
    <t>Základ pro základní DPH</t>
  </si>
  <si>
    <t>ON</t>
  </si>
  <si>
    <t>Vypracoval:</t>
  </si>
  <si>
    <t>Hradec Králové III</t>
  </si>
  <si>
    <t>50003</t>
  </si>
  <si>
    <t>DIČ:</t>
  </si>
  <si>
    <t>Rokitanského 62</t>
  </si>
  <si>
    <t>62690094</t>
  </si>
  <si>
    <t>IČ:</t>
  </si>
  <si>
    <t>Univerzita Hradec Králové</t>
  </si>
  <si>
    <t>Projektant:</t>
  </si>
  <si>
    <t>Rozpočet:</t>
  </si>
  <si>
    <t>Misto</t>
  </si>
  <si>
    <t>Zakázka:</t>
  </si>
  <si>
    <t>#RTSROZP#</t>
  </si>
  <si>
    <t>Celková rekapitulace</t>
  </si>
  <si>
    <t>UHK - objekt K - částečná rekonstrukce a modernizace Palachových kolejí - I. Etapa</t>
  </si>
  <si>
    <t>Palachova 1129, 500 12 Hradec Králové</t>
  </si>
  <si>
    <t>zaokrouhlení</t>
  </si>
  <si>
    <t>část investiční</t>
  </si>
  <si>
    <t>Základní DPH</t>
  </si>
  <si>
    <t>část neinvestiční</t>
  </si>
  <si>
    <t>Za uchazeče</t>
  </si>
  <si>
    <t>studentské byty</t>
  </si>
  <si>
    <t xml:space="preserve">   žaluzie vchodů B, D,E</t>
  </si>
  <si>
    <t>vnitřní vybavení k adaptaci 1.PP (vchody A a B)</t>
  </si>
  <si>
    <t>zhotovitel:</t>
  </si>
  <si>
    <t>objednatel:</t>
  </si>
  <si>
    <t>DPS_PRIDOS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</si>
</sst>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Tahoma"/>
      <family val="2"/>
    </font>
    <font>
      <b/>
      <sz val="16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/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shrinkToFit="1"/>
    </xf>
    <xf numFmtId="3" fontId="0" fillId="2" borderId="1" xfId="0" applyNumberFormat="1" applyFill="1" applyBorder="1" applyAlignment="1">
      <alignment wrapText="1" shrinkToFit="1"/>
    </xf>
    <xf numFmtId="3" fontId="0" fillId="0" borderId="2" xfId="0" applyNumberFormat="1" applyBorder="1"/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shrinkToFit="1"/>
    </xf>
    <xf numFmtId="3" fontId="2" fillId="0" borderId="3" xfId="0" applyNumberFormat="1" applyFont="1" applyBorder="1" applyAlignment="1">
      <alignment horizontal="right" shrinkToFit="1"/>
    </xf>
    <xf numFmtId="3" fontId="2" fillId="0" borderId="3" xfId="0" applyNumberFormat="1" applyFont="1" applyBorder="1" applyAlignment="1">
      <alignment horizontal="right" wrapText="1" shrinkToFit="1"/>
    </xf>
    <xf numFmtId="3" fontId="0" fillId="0" borderId="4" xfId="0" applyNumberFormat="1" applyBorder="1" applyAlignment="1">
      <alignment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 shrinkToFit="1"/>
    </xf>
    <xf numFmtId="3" fontId="4" fillId="3" borderId="5" xfId="0" applyNumberFormat="1" applyFont="1" applyFill="1" applyBorder="1" applyAlignment="1">
      <alignment horizontal="center" vertical="center" wrapText="1" shrinkToFit="1"/>
    </xf>
    <xf numFmtId="3" fontId="2" fillId="3" borderId="6" xfId="0" applyNumberFormat="1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6" fillId="0" borderId="0" xfId="0" applyFont="1"/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 applyAlignment="1">
      <alignment vertical="top"/>
    </xf>
    <xf numFmtId="14" fontId="6" fillId="0" borderId="13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 vertical="center" indent="1"/>
    </xf>
    <xf numFmtId="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1" fontId="6" fillId="0" borderId="4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 indent="1"/>
    </xf>
    <xf numFmtId="49" fontId="0" fillId="0" borderId="12" xfId="0" applyNumberFormat="1" applyBorder="1"/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19" xfId="0" applyFont="1" applyBorder="1" applyAlignment="1">
      <alignment horizontal="left" vertical="top" indent="1"/>
    </xf>
    <xf numFmtId="0" fontId="0" fillId="0" borderId="20" xfId="0" applyBorder="1" applyAlignment="1">
      <alignment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indent="1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0" fontId="6" fillId="3" borderId="2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/>
    <xf numFmtId="49" fontId="6" fillId="3" borderId="13" xfId="0" applyNumberFormat="1" applyFont="1" applyFill="1" applyBorder="1" applyAlignment="1">
      <alignment horizontal="left" vertical="center"/>
    </xf>
    <xf numFmtId="0" fontId="0" fillId="3" borderId="13" xfId="0" applyFont="1" applyFill="1" applyBorder="1"/>
    <xf numFmtId="0" fontId="0" fillId="3" borderId="17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 indent="1"/>
    </xf>
    <xf numFmtId="14" fontId="2" fillId="0" borderId="0" xfId="0" applyNumberFormat="1" applyFont="1" applyAlignment="1">
      <alignment horizontal="left"/>
    </xf>
    <xf numFmtId="49" fontId="3" fillId="3" borderId="0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 indent="1"/>
    </xf>
    <xf numFmtId="0" fontId="0" fillId="0" borderId="21" xfId="0" applyBorder="1"/>
    <xf numFmtId="3" fontId="8" fillId="0" borderId="4" xfId="0" applyNumberFormat="1" applyFont="1" applyBorder="1" applyAlignment="1">
      <alignment horizontal="right" vertical="center" indent="1"/>
    </xf>
    <xf numFmtId="3" fontId="8" fillId="0" borderId="22" xfId="0" applyNumberFormat="1" applyFont="1" applyBorder="1" applyAlignment="1">
      <alignment horizontal="right" vertical="center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0" fontId="6" fillId="4" borderId="15" xfId="0" applyFont="1" applyFill="1" applyBorder="1"/>
    <xf numFmtId="4" fontId="7" fillId="4" borderId="4" xfId="0" applyNumberFormat="1" applyFont="1" applyFill="1" applyBorder="1" applyAlignment="1">
      <alignment horizontal="right" vertical="center" indent="1"/>
    </xf>
    <xf numFmtId="4" fontId="7" fillId="4" borderId="23" xfId="0" applyNumberFormat="1" applyFont="1" applyFill="1" applyBorder="1" applyAlignment="1">
      <alignment horizontal="right" vertical="center" indent="1"/>
    </xf>
    <xf numFmtId="49" fontId="6" fillId="4" borderId="16" xfId="0" applyNumberFormat="1" applyFont="1" applyFill="1" applyBorder="1" applyAlignment="1">
      <alignment horizontal="left" vertical="center" indent="1"/>
    </xf>
    <xf numFmtId="0" fontId="6" fillId="4" borderId="15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3" fontId="8" fillId="0" borderId="4" xfId="0" applyNumberFormat="1" applyFont="1" applyBorder="1" applyAlignment="1">
      <alignment horizontal="right" vertical="center" indent="1"/>
    </xf>
    <xf numFmtId="3" fontId="8" fillId="0" borderId="22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4" fontId="0" fillId="0" borderId="4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4" fontId="8" fillId="0" borderId="4" xfId="0" applyNumberFormat="1" applyFont="1" applyBorder="1" applyAlignment="1">
      <alignment horizontal="left" vertical="center" indent="1"/>
    </xf>
    <xf numFmtId="4" fontId="8" fillId="0" borderId="23" xfId="0" applyNumberFormat="1" applyFont="1" applyBorder="1" applyAlignment="1">
      <alignment horizontal="left" vertical="center" indent="1"/>
    </xf>
    <xf numFmtId="1" fontId="0" fillId="0" borderId="13" xfId="0" applyNumberFormat="1" applyFont="1" applyBorder="1" applyAlignment="1">
      <alignment horizontal="right" indent="1"/>
    </xf>
    <xf numFmtId="49" fontId="6" fillId="0" borderId="6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3" fontId="0" fillId="2" borderId="4" xfId="0" applyNumberFormat="1" applyFill="1" applyBorder="1"/>
    <xf numFmtId="3" fontId="0" fillId="2" borderId="15" xfId="0" applyNumberFormat="1" applyFill="1" applyBorder="1"/>
    <xf numFmtId="3" fontId="0" fillId="2" borderId="23" xfId="0" applyNumberFormat="1" applyFill="1" applyBorder="1"/>
    <xf numFmtId="4" fontId="0" fillId="0" borderId="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right" vertical="center" indent="1"/>
    </xf>
    <xf numFmtId="3" fontId="7" fillId="4" borderId="22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  <pageSetUpPr fitToPage="1"/>
  </sheetPr>
  <dimension ref="A1:O45"/>
  <sheetViews>
    <sheetView showGridLines="0" tabSelected="1" zoomScaleSheetLayoutView="75" workbookViewId="0" topLeftCell="B1">
      <selection activeCell="I28" sqref="I28:J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7.7539062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88" t="s">
        <v>27</v>
      </c>
      <c r="B1" s="103" t="s">
        <v>28</v>
      </c>
      <c r="C1" s="104"/>
      <c r="D1" s="104"/>
      <c r="E1" s="104"/>
      <c r="F1" s="104"/>
      <c r="G1" s="104"/>
      <c r="H1" s="104"/>
      <c r="I1" s="104"/>
      <c r="J1" s="105"/>
    </row>
    <row r="2" spans="1:15" ht="23.25" customHeight="1">
      <c r="A2" s="30"/>
      <c r="B2" s="87" t="s">
        <v>26</v>
      </c>
      <c r="C2" s="86"/>
      <c r="D2" s="110" t="s">
        <v>29</v>
      </c>
      <c r="E2" s="111"/>
      <c r="F2" s="111"/>
      <c r="G2" s="111"/>
      <c r="H2" s="111"/>
      <c r="I2" s="111"/>
      <c r="J2" s="112"/>
      <c r="O2" s="85"/>
    </row>
    <row r="3" spans="1:10" ht="23.25" customHeight="1">
      <c r="A3" s="30"/>
      <c r="B3" s="84" t="s">
        <v>25</v>
      </c>
      <c r="C3" s="83"/>
      <c r="D3" s="121" t="s">
        <v>30</v>
      </c>
      <c r="E3" s="122"/>
      <c r="F3" s="122"/>
      <c r="G3" s="122"/>
      <c r="H3" s="122"/>
      <c r="I3" s="122"/>
      <c r="J3" s="123"/>
    </row>
    <row r="4" spans="1:10" ht="23.25" customHeight="1" hidden="1">
      <c r="A4" s="30"/>
      <c r="B4" s="82" t="s">
        <v>24</v>
      </c>
      <c r="C4" s="81"/>
      <c r="D4" s="80"/>
      <c r="E4" s="80"/>
      <c r="F4" s="79"/>
      <c r="G4" s="78"/>
      <c r="H4" s="79"/>
      <c r="I4" s="78"/>
      <c r="J4" s="77"/>
    </row>
    <row r="5" spans="1:10" ht="24" customHeight="1">
      <c r="A5" s="30"/>
      <c r="B5" s="68" t="s">
        <v>39</v>
      </c>
      <c r="C5" s="29"/>
      <c r="D5" s="64"/>
      <c r="E5" s="66"/>
      <c r="F5" s="66"/>
      <c r="G5" s="66"/>
      <c r="H5" s="65" t="s">
        <v>21</v>
      </c>
      <c r="I5" s="64"/>
      <c r="J5" s="63"/>
    </row>
    <row r="6" spans="1:10" ht="15.75" customHeight="1">
      <c r="A6" s="30"/>
      <c r="B6" s="67"/>
      <c r="C6" s="66"/>
      <c r="D6" s="64"/>
      <c r="E6" s="66"/>
      <c r="F6" s="66"/>
      <c r="G6" s="66"/>
      <c r="H6" s="65" t="s">
        <v>18</v>
      </c>
      <c r="I6" s="64"/>
      <c r="J6" s="63"/>
    </row>
    <row r="7" spans="1:10" ht="15.75" customHeight="1">
      <c r="A7" s="30"/>
      <c r="B7" s="62"/>
      <c r="C7" s="61"/>
      <c r="D7" s="76"/>
      <c r="E7" s="59"/>
      <c r="F7" s="59"/>
      <c r="G7" s="59"/>
      <c r="H7" s="75"/>
      <c r="I7" s="59"/>
      <c r="J7" s="58"/>
    </row>
    <row r="8" spans="1:10" ht="24" customHeight="1" hidden="1">
      <c r="A8" s="30"/>
      <c r="B8" s="68" t="s">
        <v>23</v>
      </c>
      <c r="C8" s="29"/>
      <c r="D8" s="74"/>
      <c r="E8" s="29"/>
      <c r="F8" s="29"/>
      <c r="G8" s="27"/>
      <c r="H8" s="65" t="s">
        <v>21</v>
      </c>
      <c r="I8" s="73"/>
      <c r="J8" s="63"/>
    </row>
    <row r="9" spans="1:10" ht="15.75" customHeight="1" hidden="1">
      <c r="A9" s="30"/>
      <c r="B9" s="30"/>
      <c r="C9" s="29"/>
      <c r="D9" s="74"/>
      <c r="E9" s="29"/>
      <c r="F9" s="29"/>
      <c r="G9" s="27"/>
      <c r="H9" s="65" t="s">
        <v>18</v>
      </c>
      <c r="I9" s="73"/>
      <c r="J9" s="63"/>
    </row>
    <row r="10" spans="1:10" ht="15.75" customHeight="1" hidden="1">
      <c r="A10" s="30"/>
      <c r="B10" s="51"/>
      <c r="C10" s="72"/>
      <c r="D10" s="71"/>
      <c r="E10" s="70"/>
      <c r="F10" s="70"/>
      <c r="G10" s="49"/>
      <c r="H10" s="49"/>
      <c r="I10" s="69"/>
      <c r="J10" s="58"/>
    </row>
    <row r="11" spans="1:10" ht="24" customHeight="1">
      <c r="A11" s="30"/>
      <c r="B11" s="68" t="s">
        <v>40</v>
      </c>
      <c r="C11" s="29"/>
      <c r="D11" s="116" t="s">
        <v>22</v>
      </c>
      <c r="E11" s="116"/>
      <c r="F11" s="116"/>
      <c r="G11" s="116"/>
      <c r="H11" s="65" t="s">
        <v>21</v>
      </c>
      <c r="I11" s="64" t="s">
        <v>20</v>
      </c>
      <c r="J11" s="63"/>
    </row>
    <row r="12" spans="1:10" ht="15.75" customHeight="1">
      <c r="A12" s="30"/>
      <c r="B12" s="67"/>
      <c r="C12" s="66"/>
      <c r="D12" s="119" t="s">
        <v>19</v>
      </c>
      <c r="E12" s="119"/>
      <c r="F12" s="119"/>
      <c r="G12" s="119"/>
      <c r="H12" s="65" t="s">
        <v>18</v>
      </c>
      <c r="I12" s="64"/>
      <c r="J12" s="63"/>
    </row>
    <row r="13" spans="1:10" ht="15.75" customHeight="1">
      <c r="A13" s="30"/>
      <c r="B13" s="62"/>
      <c r="C13" s="61" t="s">
        <v>17</v>
      </c>
      <c r="D13" s="120" t="s">
        <v>16</v>
      </c>
      <c r="E13" s="120"/>
      <c r="F13" s="120"/>
      <c r="G13" s="120"/>
      <c r="H13" s="60"/>
      <c r="I13" s="59"/>
      <c r="J13" s="58"/>
    </row>
    <row r="14" spans="1:10" ht="24" customHeight="1">
      <c r="A14" s="30"/>
      <c r="B14" s="57" t="s">
        <v>15</v>
      </c>
      <c r="C14" s="56"/>
      <c r="D14" s="55"/>
      <c r="E14" s="53"/>
      <c r="F14" s="53"/>
      <c r="G14" s="53"/>
      <c r="H14" s="54"/>
      <c r="I14" s="53"/>
      <c r="J14" s="52"/>
    </row>
    <row r="15" spans="1:10" ht="32.25" customHeight="1">
      <c r="A15" s="30"/>
      <c r="B15" s="98" t="s">
        <v>32</v>
      </c>
      <c r="C15" s="50"/>
      <c r="D15" s="49"/>
      <c r="E15" s="115"/>
      <c r="F15" s="115"/>
      <c r="G15" s="117"/>
      <c r="H15" s="117"/>
      <c r="I15" s="117" t="s">
        <v>2</v>
      </c>
      <c r="J15" s="118"/>
    </row>
    <row r="16" spans="1:10" ht="23.25" customHeight="1">
      <c r="A16" s="48" t="s">
        <v>1</v>
      </c>
      <c r="B16" s="124" t="s">
        <v>41</v>
      </c>
      <c r="C16" s="125"/>
      <c r="D16" s="126"/>
      <c r="E16" s="106"/>
      <c r="F16" s="107"/>
      <c r="G16" s="113"/>
      <c r="H16" s="114"/>
      <c r="I16" s="101">
        <v>0</v>
      </c>
      <c r="J16" s="102"/>
    </row>
    <row r="17" spans="1:10" ht="23.25" customHeight="1">
      <c r="A17" s="48"/>
      <c r="B17" s="124" t="s">
        <v>37</v>
      </c>
      <c r="C17" s="125"/>
      <c r="D17" s="126"/>
      <c r="E17" s="106"/>
      <c r="F17" s="107"/>
      <c r="G17" s="108" t="s">
        <v>36</v>
      </c>
      <c r="H17" s="109"/>
      <c r="I17" s="101">
        <v>0</v>
      </c>
      <c r="J17" s="102"/>
    </row>
    <row r="18" spans="1:10" ht="23.25" customHeight="1">
      <c r="A18" s="48"/>
      <c r="B18" s="47" t="s">
        <v>31</v>
      </c>
      <c r="C18" s="46"/>
      <c r="D18" s="45"/>
      <c r="E18" s="99"/>
      <c r="F18" s="100"/>
      <c r="G18" s="99"/>
      <c r="H18" s="100"/>
      <c r="I18" s="101">
        <v>0</v>
      </c>
      <c r="J18" s="102"/>
    </row>
    <row r="19" spans="1:10" ht="23.25" customHeight="1">
      <c r="A19" s="48"/>
      <c r="B19" s="47" t="s">
        <v>13</v>
      </c>
      <c r="C19" s="46"/>
      <c r="D19" s="45"/>
      <c r="E19" s="44">
        <v>21</v>
      </c>
      <c r="F19" s="43" t="s">
        <v>6</v>
      </c>
      <c r="G19" s="91"/>
      <c r="H19" s="92"/>
      <c r="I19" s="101">
        <f>SUM(I16:J18)</f>
        <v>0</v>
      </c>
      <c r="J19" s="102"/>
    </row>
    <row r="20" spans="1:10" ht="23.25" customHeight="1">
      <c r="A20" s="48"/>
      <c r="B20" s="47" t="s">
        <v>33</v>
      </c>
      <c r="C20" s="46"/>
      <c r="D20" s="45"/>
      <c r="E20" s="42">
        <v>21</v>
      </c>
      <c r="F20" s="41" t="s">
        <v>6</v>
      </c>
      <c r="G20" s="91"/>
      <c r="H20" s="92"/>
      <c r="I20" s="101">
        <f>I19*0.21</f>
        <v>0</v>
      </c>
      <c r="J20" s="102"/>
    </row>
    <row r="21" spans="1:10" ht="23.25" customHeight="1">
      <c r="A21" s="48"/>
      <c r="B21" s="96" t="s">
        <v>12</v>
      </c>
      <c r="C21" s="97"/>
      <c r="D21" s="93"/>
      <c r="E21" s="94"/>
      <c r="F21" s="95"/>
      <c r="G21" s="94"/>
      <c r="H21" s="95"/>
      <c r="I21" s="134">
        <f>I19+I20</f>
        <v>0</v>
      </c>
      <c r="J21" s="135"/>
    </row>
    <row r="22" spans="1:10" ht="23.25" customHeight="1">
      <c r="A22" s="48"/>
      <c r="B22" s="47"/>
      <c r="C22" s="46"/>
      <c r="D22" s="45"/>
      <c r="E22" s="91"/>
      <c r="F22" s="92"/>
      <c r="G22" s="91"/>
      <c r="H22" s="92"/>
      <c r="I22" s="89"/>
      <c r="J22" s="90"/>
    </row>
    <row r="23" spans="1:10" ht="23.25" customHeight="1">
      <c r="A23" s="48"/>
      <c r="B23" s="98" t="s">
        <v>34</v>
      </c>
      <c r="C23" s="46"/>
      <c r="D23" s="45"/>
      <c r="E23" s="91"/>
      <c r="F23" s="92"/>
      <c r="G23" s="91"/>
      <c r="H23" s="92"/>
      <c r="I23" s="89"/>
      <c r="J23" s="90"/>
    </row>
    <row r="24" spans="1:10" ht="30" customHeight="1">
      <c r="A24" s="48"/>
      <c r="B24" s="124" t="s">
        <v>41</v>
      </c>
      <c r="C24" s="125"/>
      <c r="D24" s="126"/>
      <c r="G24" s="132" t="s">
        <v>38</v>
      </c>
      <c r="H24" s="133"/>
      <c r="I24" s="101">
        <v>0</v>
      </c>
      <c r="J24" s="102"/>
    </row>
    <row r="25" spans="1:10" ht="23.25" customHeight="1">
      <c r="A25" s="48" t="s">
        <v>14</v>
      </c>
      <c r="B25" s="47" t="s">
        <v>31</v>
      </c>
      <c r="C25" s="46"/>
      <c r="D25" s="45"/>
      <c r="E25" s="106"/>
      <c r="F25" s="107"/>
      <c r="G25" s="106"/>
      <c r="H25" s="107"/>
      <c r="I25" s="101">
        <v>0</v>
      </c>
      <c r="J25" s="102"/>
    </row>
    <row r="26" spans="1:10" ht="23.25" customHeight="1">
      <c r="A26" s="30"/>
      <c r="B26" s="47" t="s">
        <v>13</v>
      </c>
      <c r="C26" s="46"/>
      <c r="D26" s="45"/>
      <c r="E26" s="44">
        <v>21</v>
      </c>
      <c r="F26" s="43" t="s">
        <v>6</v>
      </c>
      <c r="G26" s="91"/>
      <c r="H26" s="92"/>
      <c r="I26" s="101">
        <f>SUM(I24:J25)</f>
        <v>0</v>
      </c>
      <c r="J26" s="102"/>
    </row>
    <row r="27" spans="1:10" ht="23.25" customHeight="1">
      <c r="A27" s="30"/>
      <c r="B27" s="47" t="s">
        <v>33</v>
      </c>
      <c r="C27" s="46"/>
      <c r="D27" s="45"/>
      <c r="E27" s="42">
        <v>21</v>
      </c>
      <c r="F27" s="41" t="s">
        <v>6</v>
      </c>
      <c r="G27" s="91"/>
      <c r="H27" s="92"/>
      <c r="I27" s="101">
        <f>I26*0.21</f>
        <v>0</v>
      </c>
      <c r="J27" s="102"/>
    </row>
    <row r="28" spans="1:10" ht="23.25" customHeight="1">
      <c r="A28" s="30"/>
      <c r="B28" s="96" t="s">
        <v>12</v>
      </c>
      <c r="C28" s="97"/>
      <c r="D28" s="93"/>
      <c r="E28" s="94"/>
      <c r="F28" s="95"/>
      <c r="G28" s="94"/>
      <c r="H28" s="95"/>
      <c r="I28" s="134">
        <f>I26+I27</f>
        <v>0</v>
      </c>
      <c r="J28" s="135"/>
    </row>
    <row r="29" spans="1:10" ht="12.75" customHeight="1">
      <c r="A29" s="30"/>
      <c r="B29" s="30"/>
      <c r="C29" s="29"/>
      <c r="D29" s="29"/>
      <c r="E29" s="29"/>
      <c r="F29" s="29"/>
      <c r="G29" s="27"/>
      <c r="H29" s="29"/>
      <c r="I29" s="27"/>
      <c r="J29" s="26"/>
    </row>
    <row r="30" spans="1:10" ht="30" customHeight="1">
      <c r="A30" s="30"/>
      <c r="B30" s="30"/>
      <c r="C30" s="29"/>
      <c r="D30" s="29"/>
      <c r="E30" s="29"/>
      <c r="F30" s="29"/>
      <c r="G30" s="27"/>
      <c r="H30" s="29"/>
      <c r="I30" s="27"/>
      <c r="J30" s="26"/>
    </row>
    <row r="31" spans="1:10" ht="18.75" customHeight="1">
      <c r="A31" s="30"/>
      <c r="B31" s="40"/>
      <c r="C31" s="39" t="s">
        <v>11</v>
      </c>
      <c r="D31" s="37"/>
      <c r="E31" s="37"/>
      <c r="F31" s="39" t="s">
        <v>10</v>
      </c>
      <c r="G31" s="37"/>
      <c r="H31" s="38"/>
      <c r="I31" s="37"/>
      <c r="J31" s="26"/>
    </row>
    <row r="32" spans="1:10" ht="47.25" customHeight="1">
      <c r="A32" s="30"/>
      <c r="B32" s="30"/>
      <c r="C32" s="29"/>
      <c r="D32" s="29"/>
      <c r="E32" s="29"/>
      <c r="F32" s="29"/>
      <c r="G32" s="27"/>
      <c r="H32" s="29"/>
      <c r="I32" s="27"/>
      <c r="J32" s="26"/>
    </row>
    <row r="33" spans="1:10" s="31" customFormat="1" ht="18.75" customHeight="1">
      <c r="A33" s="36"/>
      <c r="B33" s="36"/>
      <c r="C33" s="35"/>
      <c r="D33" s="34"/>
      <c r="E33" s="34"/>
      <c r="F33" s="35"/>
      <c r="G33" s="33"/>
      <c r="H33" s="34"/>
      <c r="I33" s="33"/>
      <c r="J33" s="32"/>
    </row>
    <row r="34" spans="1:10" ht="12.75" customHeight="1">
      <c r="A34" s="30"/>
      <c r="B34" s="30"/>
      <c r="C34" s="29"/>
      <c r="D34" s="136"/>
      <c r="E34" s="136"/>
      <c r="F34" s="29"/>
      <c r="G34" s="27"/>
      <c r="H34" s="28" t="s">
        <v>35</v>
      </c>
      <c r="I34" s="27"/>
      <c r="J34" s="26"/>
    </row>
    <row r="35" spans="1:10" ht="13.5" customHeight="1" thickBot="1">
      <c r="A35" s="25"/>
      <c r="B35" s="25"/>
      <c r="C35" s="24"/>
      <c r="D35" s="24"/>
      <c r="E35" s="24"/>
      <c r="F35" s="24"/>
      <c r="G35" s="23"/>
      <c r="H35" s="24"/>
      <c r="I35" s="23"/>
      <c r="J35" s="22"/>
    </row>
    <row r="36" spans="2:10" ht="27" customHeight="1" hidden="1">
      <c r="B36" s="21" t="s">
        <v>9</v>
      </c>
      <c r="C36" s="19"/>
      <c r="D36" s="19"/>
      <c r="E36" s="19"/>
      <c r="F36" s="20"/>
      <c r="G36" s="20"/>
      <c r="H36" s="20"/>
      <c r="I36" s="20"/>
      <c r="J36" s="19"/>
    </row>
    <row r="37" spans="1:10" ht="25.5" customHeight="1" hidden="1">
      <c r="A37" s="7" t="s">
        <v>8</v>
      </c>
      <c r="B37" s="18" t="s">
        <v>4</v>
      </c>
      <c r="C37" s="17" t="s">
        <v>3</v>
      </c>
      <c r="D37" s="16"/>
      <c r="E37" s="16"/>
      <c r="F37" s="15" t="e">
        <f>#REF!</f>
        <v>#REF!</v>
      </c>
      <c r="G37" s="15" t="e">
        <f>#REF!</f>
        <v>#REF!</v>
      </c>
      <c r="H37" s="14" t="s">
        <v>7</v>
      </c>
      <c r="I37" s="14" t="s">
        <v>0</v>
      </c>
      <c r="J37" s="13" t="s">
        <v>6</v>
      </c>
    </row>
    <row r="38" spans="1:10" ht="25.5" customHeight="1" hidden="1">
      <c r="A38" s="7">
        <v>1</v>
      </c>
      <c r="B38" s="12"/>
      <c r="C38" s="127"/>
      <c r="D38" s="128"/>
      <c r="E38" s="128"/>
      <c r="F38" s="11">
        <v>0</v>
      </c>
      <c r="G38" s="10">
        <v>898673.56</v>
      </c>
      <c r="H38" s="9">
        <v>188721</v>
      </c>
      <c r="I38" s="9">
        <v>1087394.56</v>
      </c>
      <c r="J38" s="8">
        <f>IF(CenaCelkemVypocet=0,"",I38/CenaCelkemVypocet*100)</f>
        <v>100</v>
      </c>
    </row>
    <row r="39" spans="1:10" ht="25.5" customHeight="1" hidden="1">
      <c r="A39" s="7"/>
      <c r="B39" s="129" t="s">
        <v>5</v>
      </c>
      <c r="C39" s="130"/>
      <c r="D39" s="130"/>
      <c r="E39" s="131"/>
      <c r="F39" s="6">
        <f>SUMIF(A38:A38,"=1",F38:F38)</f>
        <v>0</v>
      </c>
      <c r="G39" s="5">
        <f>SUMIF(A38:A38,"=1",G38:G38)</f>
        <v>898673.56</v>
      </c>
      <c r="H39" s="5">
        <f>SUMIF(A38:A38,"=1",H38:H38)</f>
        <v>188721</v>
      </c>
      <c r="I39" s="5">
        <f>SUMIF(A38:A38,"=1",I38:I38)</f>
        <v>1087394.56</v>
      </c>
      <c r="J39" s="4">
        <f>SUMIF(A38:A38,"=1",J38:J38)</f>
        <v>100</v>
      </c>
    </row>
    <row r="43" spans="6:10" ht="12.75">
      <c r="F43" s="3"/>
      <c r="G43" s="2"/>
      <c r="H43" s="3"/>
      <c r="I43" s="2"/>
      <c r="J43" s="2"/>
    </row>
    <row r="44" spans="6:10" ht="12.75">
      <c r="F44" s="3"/>
      <c r="G44" s="2"/>
      <c r="H44" s="3"/>
      <c r="I44" s="2"/>
      <c r="J44" s="2"/>
    </row>
    <row r="45" spans="6:10" ht="12.75">
      <c r="F45" s="3"/>
      <c r="G45" s="2"/>
      <c r="H45" s="3"/>
      <c r="I45" s="2"/>
      <c r="J45" s="2"/>
    </row>
  </sheetData>
  <mergeCells count="33">
    <mergeCell ref="C38:E38"/>
    <mergeCell ref="I18:J18"/>
    <mergeCell ref="B39:E39"/>
    <mergeCell ref="G24:H24"/>
    <mergeCell ref="I24:J24"/>
    <mergeCell ref="I19:J19"/>
    <mergeCell ref="I21:J21"/>
    <mergeCell ref="I26:J26"/>
    <mergeCell ref="I27:J27"/>
    <mergeCell ref="I28:J28"/>
    <mergeCell ref="D34:E34"/>
    <mergeCell ref="E25:F25"/>
    <mergeCell ref="I25:J25"/>
    <mergeCell ref="B24:D24"/>
    <mergeCell ref="G25:H25"/>
    <mergeCell ref="D12:G12"/>
    <mergeCell ref="D13:G13"/>
    <mergeCell ref="D3:J3"/>
    <mergeCell ref="I20:J20"/>
    <mergeCell ref="B16:D16"/>
    <mergeCell ref="B17:D17"/>
    <mergeCell ref="B1:J1"/>
    <mergeCell ref="E17:F17"/>
    <mergeCell ref="G17:H17"/>
    <mergeCell ref="I17:J17"/>
    <mergeCell ref="I16:J16"/>
    <mergeCell ref="E16:F16"/>
    <mergeCell ref="D2:J2"/>
    <mergeCell ref="G16:H16"/>
    <mergeCell ref="E15:F15"/>
    <mergeCell ref="D11:G11"/>
    <mergeCell ref="G15:H15"/>
    <mergeCell ref="I15:J15"/>
  </mergeCells>
  <printOptions/>
  <pageMargins left="0.3937007874015748" right="0.1968503937007874" top="0.5905511811023623" bottom="0.3937007874015748" header="0" footer="0.1968503937007874"/>
  <pageSetup fitToHeight="1" fitToWidth="1" horizontalDpi="300" verticalDpi="300" orientation="portrait" paperSize="9" scale="96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 Radek</dc:creator>
  <cp:keywords/>
  <dc:description/>
  <cp:lastModifiedBy>Šilhán Radek</cp:lastModifiedBy>
  <cp:lastPrinted>2019-10-02T09:16:37Z</cp:lastPrinted>
  <dcterms:created xsi:type="dcterms:W3CDTF">2019-04-29T10:07:15Z</dcterms:created>
  <dcterms:modified xsi:type="dcterms:W3CDTF">2020-06-11T09:30:45Z</dcterms:modified>
  <cp:category/>
  <cp:version/>
  <cp:contentType/>
  <cp:contentStatus/>
</cp:coreProperties>
</file>