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4Neuro\Final_HPC_vyberko\Zadávací dokumentace\"/>
    </mc:Choice>
  </mc:AlternateContent>
  <bookViews>
    <workbookView xWindow="-120" yWindow="-120" windowWidth="29040" windowHeight="15990"/>
  </bookViews>
  <sheets>
    <sheet name="Přehled specifikace" sheetId="1" r:id="rId1"/>
    <sheet name="Bodové hodnocení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 l="1"/>
</calcChain>
</file>

<file path=xl/sharedStrings.xml><?xml version="1.0" encoding="utf-8"?>
<sst xmlns="http://schemas.openxmlformats.org/spreadsheetml/2006/main" count="320" uniqueCount="157">
  <si>
    <t>Popis</t>
  </si>
  <si>
    <t>ano</t>
  </si>
  <si>
    <t>Minimální požadavek na systém</t>
  </si>
  <si>
    <t>Účastník vyplní nabízené parametry zařízení</t>
  </si>
  <si>
    <t>Výpočetní cluster - celkové parametry</t>
  </si>
  <si>
    <t>1 přihlašovací uzel typu C</t>
  </si>
  <si>
    <t>Všechny potřebné napájecí kabely, datové kabely a další prvky pro propojení serverů rychlou sítí s nízkou latencí, sítí Ethernet pro souborové operace, sítí Ethernet pro management rozhraní, a propojení k síťovému uložišti</t>
  </si>
  <si>
    <t>Požadavky na kompatibilitu</t>
  </si>
  <si>
    <t>Hmotnost dodaného datového rozvaděče se veškerým dodaným hardware je nižší než 1.7 tuny</t>
  </si>
  <si>
    <t>Výpočetní cluster - bodované celkové parametry</t>
  </si>
  <si>
    <t>Datový rozvaděč</t>
  </si>
  <si>
    <t>Záložní zdroj</t>
  </si>
  <si>
    <t>PDU</t>
  </si>
  <si>
    <t>20 kW</t>
  </si>
  <si>
    <t>L = 110</t>
  </si>
  <si>
    <t>TB = 100</t>
  </si>
  <si>
    <t>Podpora</t>
  </si>
  <si>
    <t>Záruční doba</t>
  </si>
  <si>
    <t>36 měsíců</t>
  </si>
  <si>
    <t>Zajištění kompatibilních náhradních dílů výpočetního clusteru</t>
  </si>
  <si>
    <t>5 let</t>
  </si>
  <si>
    <t>Instalace a konfigurace</t>
  </si>
  <si>
    <t>Transport a instalace výpočetního clusteru v místě zadavatele</t>
  </si>
  <si>
    <t>Instalace volně dostupného 64bitového operačního systému</t>
  </si>
  <si>
    <t>Konfigurace síťového bootovaní uzlů ze síťového uložiště</t>
  </si>
  <si>
    <t>Instalace a konfigurace nástroje pro deployment state-less uzlů</t>
  </si>
  <si>
    <t>Konfigurace všech síťových rozhraní a konfigurace DHCP</t>
  </si>
  <si>
    <t>Instalace a konfigurace diskového subsystému</t>
  </si>
  <si>
    <t>Připojení souborového systému síťového uložiště 
ke všem výpočetním uzlům</t>
  </si>
  <si>
    <t>Instalace plánovače výpočetních úloh
 a jeho základní konfigurace</t>
  </si>
  <si>
    <t>Instalace vybrané knihovny MPI a jeji konfigurace</t>
  </si>
  <si>
    <t>Ověření funkčnosti spouštění úloh na GPU serverů typu B
 prostřednictvím plánovače výpočetních úloh</t>
  </si>
  <si>
    <t>Možnost měření elektrických veličin na vstupu i výstupních zásuvkách</t>
  </si>
  <si>
    <t>Možnost kaskádování nejméně 8 PDU</t>
  </si>
  <si>
    <t>Komunikace přes ethernet a vzdálená správa</t>
  </si>
  <si>
    <t>Dostatečný počet kompatibilních a technicky odpovídajících kabelů pro připojení všech elektrických částí výpočetního clusteru</t>
  </si>
  <si>
    <t xml:space="preserve">Možnost napájení i v případě selhání nebo přetížení jednotky UPS </t>
  </si>
  <si>
    <t>Záložní zdroj podporuje napájení z generátoru</t>
  </si>
  <si>
    <t>Záložní zdroj podporuje inteligentní správu nabíjení baterií (SBM), která maximalizuje jejich životnost</t>
  </si>
  <si>
    <t>Záložní zdroj zajišťuje korekci napájení a ochranu před přepětím</t>
  </si>
  <si>
    <t>Vysokorychlostní síťový přepínač (typ A)</t>
  </si>
  <si>
    <t>Vysokorychlostní přepínač musí umožňovat dosažení efektivní MPI paralelizace</t>
  </si>
  <si>
    <t>Dostatečný počet konvergovaných portů pro propojení všech uzlů, minimálně však 36 konvergovaných portů</t>
  </si>
  <si>
    <t>Sítové uložiště</t>
  </si>
  <si>
    <t>Výpočetní uzel – server typu A</t>
  </si>
  <si>
    <t>Nejméně 1 serverové CPU s alespoň fyzickými 8 jádry</t>
  </si>
  <si>
    <t>RAM nejméně 6 GB ECC na 1 fyzické CPU jádro</t>
  </si>
  <si>
    <t>1 x síťové rozhraní pro vysokorychlostní síť s nízkou latencí</t>
  </si>
  <si>
    <t>1 x Ethernetové rozhraní o rychlosti alespoň 1 Gbps pro IPMI</t>
  </si>
  <si>
    <t>Výpočetní uzel – server typu B</t>
  </si>
  <si>
    <t>Síťové uložiště o využitelné kapacitě nejméně 100 TB</t>
  </si>
  <si>
    <t>Nejméně 1 serverové CPU s alespoň fyzickými 4 jádry</t>
  </si>
  <si>
    <t>1 síťové uložiště pro rychlý paralelní přístup s využitelnou kapacitou alespoň 100 TB</t>
  </si>
  <si>
    <t>Maximální elektrický příkon celého dodaného zařízení je nanejvýš 15 kW</t>
  </si>
  <si>
    <t>Dostatečný počet kompatibilních zásuvek pro napojení všech (tj. i redundantních) elektrických částí výpočetního clusteru</t>
  </si>
  <si>
    <t>Kapacita přepínání minimálně 5 Tbps</t>
  </si>
  <si>
    <t xml:space="preserve">Inteligentní PDU v dostatečné počtu a s dostatečným výkonem </t>
  </si>
  <si>
    <t>Alespoň 16 identických výpočetních uzlů typu A</t>
  </si>
  <si>
    <t>1 x vysokorychlostní síťový přepínač typu A s latencí přepínání port-to-port maximálně 110 ns a šírkou pásma portů nejméně 100 Gbps</t>
  </si>
  <si>
    <t xml:space="preserve">Záložní online elektrický zdroj s baterií o dostatečném výkonu a kapacitě a s možností komunikace se servery, který v případě výpadku elektřiny zajistí provoz výpočetního clusteru alespoň po dobu 3 minut a poté bezpečné vypnutí všech jeho součástí </t>
  </si>
  <si>
    <t>1 x 1 GbE síťový přepínač typu B pro souborové operace a management</t>
  </si>
  <si>
    <t>Celý systém je možné s rovnoměrným zatížením připojit na 1 třífázovou zásuvku (typ 400 V / 3 x 32 A IEC60309, 3f+PE+N)</t>
  </si>
  <si>
    <t>Celková kapacita paměti všech GPU výpočetního clusteru v GB v dané konfigruaci</t>
  </si>
  <si>
    <t>Výkon uzlu dle SPEC CPU 2017 přepočtený na jedno fyzické jádro alespoň 5 (Floating Point Rate, base result)</t>
  </si>
  <si>
    <t>RAM v poměru nejméně 6 GB ECC na 1 fyzické CPU jádro</t>
  </si>
  <si>
    <t>Nejméně 1 SSD NVMe disk s danými parametry a kapacitou minimálně 0.96 TB</t>
  </si>
  <si>
    <t>Disky použité pro vytvoření síťového úložiště nejsou od jednoho výrobce a nemají po sobě jdoucí sériová čísla</t>
  </si>
  <si>
    <t>Výkon uzlu dle SPEC CPU 2017 alespoň 100 (Floating Point Rate, base result)</t>
  </si>
  <si>
    <t>Latence přepínání port-to-port maximálně 110 ns</t>
  </si>
  <si>
    <t>Šířka pásma portů minimálně 100 Gbps</t>
  </si>
  <si>
    <t>1 GbE síťový přepínač pro souborové operace a management (typ B)</t>
  </si>
  <si>
    <t>Dostatečný počet portů k propojení všech uzlů, minimálně 48 x 1 GbE portů RJ45</t>
  </si>
  <si>
    <t>Dostatečný počet propojovaných kabelů pro 1 GbE, nejméně však 48 x UTP Cat 6 kabelů o délce 3m</t>
  </si>
  <si>
    <t>Bezplatný záruční servis zahrnující bezplatnou opravu</t>
  </si>
  <si>
    <t>Číslo</t>
  </si>
  <si>
    <t>Stručná charakteristika kritéria</t>
  </si>
  <si>
    <t>Minimální numerická nebo logická hodnota</t>
  </si>
  <si>
    <t>Datový rozvaděč obsahuje kompletní a funkční sestavu výpočetního clusteru</t>
  </si>
  <si>
    <t>Minimálně 1 x 10 Gbps SFP+ port</t>
  </si>
  <si>
    <t>Reakční doba řešení po nahlášení poruchy v záruční době</t>
  </si>
  <si>
    <t>Technická podpora pro práci s výpočetním clusterem po jeho předání v rozsahu minimálně 5h</t>
  </si>
  <si>
    <t>Školení pro užívání výpočetního clusteru pro minimálně 3 osoby v rozsahu minimálně 3 hodin</t>
  </si>
  <si>
    <t>Gbps = 100</t>
  </si>
  <si>
    <t>Dostatečný počet propojovaných kabelů pro 10 Gbps SFP+, nejméně však 1 x SFP+ &lt;-&gt; SFP+ kabel o délce 3m</t>
  </si>
  <si>
    <t>Instalace všech ovladačů a nutného softwaru, který vyžaduje užívání a chod výpočetního clusteru dle dané technické specifikace</t>
  </si>
  <si>
    <t>Kapacita přepínání minimálně 100 Gbps</t>
  </si>
  <si>
    <t>1 x ethernetové rozhraní 1 Gbps s podporou bootování po síti (PXE)</t>
  </si>
  <si>
    <t>1 x ethernetové rozhraní o rychlosti alespoň 1 Gbps pro IPMI</t>
  </si>
  <si>
    <t>2 x ethernetové rozhraní 1 Gbps s podporou bootování po síti (PXE)</t>
  </si>
  <si>
    <t>1 x ethernetové rozhraní 10 Gbps s podporou bootování po síti (PXE)</t>
  </si>
  <si>
    <t>Nejméně 2 x ethernetové rozhraní 1 Gbps s podporou bootování po síti (PXE)</t>
  </si>
  <si>
    <t xml:space="preserve"> 1 x rozhraní pro 10 Gbps SFP+ </t>
  </si>
  <si>
    <t>Dostatečný počet propojovaných kabelů na propojení všech uzlů a síťového uložiště minimálně však 36 propojovacích kabelu</t>
  </si>
  <si>
    <t>Dostatečný počet propojovaných kabelů pro 10 GbE, nejméně 2 x UTP Cat 6a kabelů o délce 3m</t>
  </si>
  <si>
    <t>Na GPU lze provádět výpočty v programech pro molekulární dynamiku, matematické paralelní výpočty a výpočty pomocí hlubokých neuronových sítí dle specifikace v příloze č. 1 Kupní smlouvy  (Technická specifikace předmětu plnění)</t>
  </si>
  <si>
    <t>Celkový výkon všech GPU v TFLOPS v jednoduché přesnosti dle originální technické dokumentace</t>
  </si>
  <si>
    <t>Celková kapacita RAM paměti výpočetního clusteru v GB v dané konfigruaci (více v příloze č. 1 Kupní smlouvy - Technická specifikace předmětu plnění)</t>
  </si>
  <si>
    <t>Šířka pásma portů použitého vysokorychlostního přepínače v Gbps při dané konfiguraci (více v příloze č. 1 Kupní smlouvy - Technická specifikace předmětu plnění)</t>
  </si>
  <si>
    <t>Latence přepínání port-to-port (L) použitého vysokorychlostního přepinače A v ns při dané konfiguraci (více v příloze č. 1 Kupní smlouvy - Technická specifikace předmětu plnění)</t>
  </si>
  <si>
    <t>Celková kapacita pevných disků výpočetního clusteru v TB v dané konfiguraci (bez kapacity síťového uložiště s paralelním souborovým systémem) (více v příloze č. 1 Kupní smlouvy - Technická specifikace předmětu plnění)</t>
  </si>
  <si>
    <t>Celková využitelná kapacita síťového uložiště
v dané konfiguraci v TB (více v příloze č. 1 Kupní smlouvy - Technická specifikace předmětu plnění)</t>
  </si>
  <si>
    <r>
      <t>Datový rozvaděč (rack) má velikost 42U a plochu podstavy
maximálně 0.7 m</t>
    </r>
    <r>
      <rPr>
        <vertAlign val="superscript"/>
        <sz val="11"/>
        <color theme="1"/>
        <rFont val="Calibri"/>
        <family val="2"/>
        <scheme val="minor"/>
      </rPr>
      <t>2</t>
    </r>
  </si>
  <si>
    <t>Online záložní zdroj (včetně baterie) umožnující při výpadku dodávky elektřiny chod výpočetního clusteru po určitou dobu t</t>
  </si>
  <si>
    <t>t = 3 minuty</t>
  </si>
  <si>
    <t>Datový rozvaděč obsahuje všechny nezbytné rozvodné prvky (rozvaděče, zásuvky, zástrčky, propojovací kabely, atd.), které jsou k funkci výpočetního clusteru nezbytné</t>
  </si>
  <si>
    <t>Výkon uzlu dle SPEC CPU 2017 alespoň 204 (Floating Point Rate, base result)</t>
  </si>
  <si>
    <t>Možnost navýšení počtu disků  alespoň na 36 disků</t>
  </si>
  <si>
    <t>1 pracovní den (tzv. next bussines day on-site warranty)</t>
  </si>
  <si>
    <t>Redundantní napájecí zdroje</t>
  </si>
  <si>
    <t>Celkový výkon všech GPU v TFLOPS v dvojité přesnosti dle originální technické dokumentace</t>
  </si>
  <si>
    <t>V případě sdílení některých komponent (např. napájecích zdrojů) mezi více uzly clusteru musí být všechny sdílené aktivní komponenty výkonově redundantní</t>
  </si>
  <si>
    <t>Zabezpečení disků musí být pomocí RAID 6 v konfiguraci 10+2 (nebo lepší) (více v příloze č. 1 Kupní smlouvy - Technická specifikace předmětu plnění)</t>
  </si>
  <si>
    <t xml:space="preserve">1 x ethernetové rozhraní o rychlosti alespoň 10 Gbps </t>
  </si>
  <si>
    <t>Minimálně 2 x 10 GbE (10 Gbase-T, RJ45) portů</t>
  </si>
  <si>
    <t>TFLOPS = 156</t>
  </si>
  <si>
    <t>BS = 4180</t>
  </si>
  <si>
    <t>TFLOPS = 4.8</t>
  </si>
  <si>
    <t>GB = 984</t>
  </si>
  <si>
    <t>GB = 132</t>
  </si>
  <si>
    <t>TB = 20.16</t>
  </si>
  <si>
    <t>Alespoň 3 identické výpočetní uzly pro GPU typu B</t>
  </si>
  <si>
    <t>Splnění všech limitních kritérií daných v příloze č. 1 Kupní smlouvy - Technická specifikace předmětu plnění</t>
  </si>
  <si>
    <t>Všechny komponenty jsou použitelné v prostředí operačního systému Linux (např. 64bit CentOS 7 nebo Ubuntu 18), tj. musí být podporovány distribučním nebo originálním jádrem nebo s využitím externích ovladačů dostupných ve zdrojovém kódu</t>
  </si>
  <si>
    <t>Postupné spínání výstupních zásuvek</t>
  </si>
  <si>
    <t>Záložní zdroj je možné připojit na zásuvku typu  400 V/ 3 x 32 A IEC60309, 3f+PE+N</t>
  </si>
  <si>
    <t>Možnost zapojení PDU do zásuvky 400 V/ 3 x 32 A IEC60309, 3f+PE+N</t>
  </si>
  <si>
    <t>Kompatibilní propojení se záložním zdrojem</t>
  </si>
  <si>
    <t>Maximální výška uzlu 1U</t>
  </si>
  <si>
    <t>Maximální výška uzlu 4U</t>
  </si>
  <si>
    <t>Výkon každého dodaného GPU minimálně 13 TLFOPS v jednoduché přesnosti (float) a 400 GFLOPS ve dvojité přesnosti (double)</t>
  </si>
  <si>
    <t>Volný PCI-e slot pro nejméně jednu GPU shodného typu, jako jsou dodány v uzlech typu B</t>
  </si>
  <si>
    <t>Záložní zdroj umožňuje odeslat signál o výpadku elektřiny do přihlašovacího uzlu C</t>
  </si>
  <si>
    <t>Nejméně 4 x identické GPU předepsaných parametrů (více v příloze č. 1 Kupní smlouvy - Technická specifikace předmětu plnění)</t>
  </si>
  <si>
    <t>Přihlašovací uzel – server typu C</t>
  </si>
  <si>
    <t xml:space="preserve">Kritérium </t>
  </si>
  <si>
    <t xml:space="preserve">Počet bodů </t>
  </si>
  <si>
    <t>Popis kritéria</t>
  </si>
  <si>
    <t>Suma bodů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</si>
  <si>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</si>
  <si>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</si>
  <si>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</si>
  <si>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</si>
  <si>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</si>
  <si>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</si>
  <si>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</si>
  <si>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</si>
  <si>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</si>
  <si>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</si>
  <si>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Celková využitelná kapacita síťového uložiště v dané konfiguraci v TB (více v příloze č. 1 Kupní smlouvy - Technická specifikace předmětu plnění)</t>
  </si>
  <si>
    <t>Kritérium</t>
  </si>
  <si>
    <t>Celkový výkon všech uzlů dle nástroje SPEC CPU 2017 (suma hodnot Floating Point Rate "base result" - BS)</t>
  </si>
  <si>
    <t>Latence přepínání port-to-port (L) použitého vysokorychlostního přepínače A v ns při dané konfiguraci (více v příloze č. 1 Kupní smlouvy - Technická specifikace předmětu plnění)</t>
  </si>
  <si>
    <t>Celková kapacita paměti všech GPU výpočetního clusteru v GB v dané konfigruraci</t>
  </si>
  <si>
    <t>Online záložní zdroj (včetně baterie) umožňující při výpadku dodávky elektřiny chod výpočetního clusteru po určitou dobu t</t>
  </si>
  <si>
    <t xml:space="preserve">
Vymezení předmětu plnění</t>
  </si>
  <si>
    <t>U všech bodovaných položek je nutné doložit technickou dokumentaci nebo kontrolní měření potvrzující parametry nabízeného zařízení.</t>
  </si>
  <si>
    <t>Hodnota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</si>
</sst>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Protection="1">
      <protection locked="0"/>
    </xf>
    <xf numFmtId="0" fontId="6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1" xfId="0" applyBorder="1"/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5" xfId="0" applyBorder="1"/>
    <xf numFmtId="0" fontId="12" fillId="0" borderId="16" xfId="0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7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C0000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236221</xdr:colOff>
      <xdr:row>0</xdr:row>
      <xdr:rowOff>211666</xdr:rowOff>
    </xdr:from>
    <xdr:to>
      <xdr:col>3</xdr:col>
      <xdr:colOff>709296</xdr:colOff>
      <xdr:row>0</xdr:row>
      <xdr:rowOff>868891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25" b="15395"/>
        <a:stretch/>
      </xdr:blipFill>
      <xdr:spPr bwMode="auto">
        <a:xfrm>
          <a:off x="4882304" y="211666"/>
          <a:ext cx="4314825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2201334</xdr:colOff>
      <xdr:row>0</xdr:row>
      <xdr:rowOff>260561</xdr:rowOff>
    </xdr:from>
    <xdr:to>
      <xdr:col>2</xdr:col>
      <xdr:colOff>286386</xdr:colOff>
      <xdr:row>0</xdr:row>
      <xdr:rowOff>814916</xdr:rowOff>
    </xdr:to>
    <xdr:pic>
      <xdr:nvPicPr>
        <xdr:cNvPr id="3" name="Obrázek 2" descr="UHK_logo_1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584" y="260561"/>
          <a:ext cx="2127885" cy="554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D11" totalsRowShown="0" headerRowBorderDxfId="5" tableBorderDxfId="4">
  <tableColumns count="4">
    <tableColumn id="1" name="Kritérium " dataDxfId="3"/>
    <tableColumn id="2" name="Hodnota kritéria" dataDxfId="2"/>
    <tableColumn id="3" name="Počet bodů " dataDxfId="1"/>
    <tableColumn id="4" name="Popis kritér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0"/>
  <sheetViews>
    <sheetView tabSelected="1" zoomScale="90" zoomScaleNormal="90" workbookViewId="0">
      <selection activeCell="B1" sqref="B1:D1"/>
    </sheetView>
  </sheetViews>
  <sheetFormatPr defaultColWidth="8.85546875" defaultRowHeight="15" x14ac:dyDescent="0.25"/>
  <cols>
    <col min="1" max="1" width="9" style="9" customWidth="1"/>
    <col min="2" max="2" width="60.5703125" style="10" customWidth="1"/>
    <col min="3" max="3" width="57.5703125" style="9" customWidth="1"/>
    <col min="4" max="4" width="39.42578125" style="12" customWidth="1"/>
    <col min="5" max="16384" width="8.85546875" style="12"/>
  </cols>
  <sheetData>
    <row r="1" spans="1:4" s="11" customFormat="1" ht="156.75" customHeight="1" x14ac:dyDescent="0.25">
      <c r="A1" s="4"/>
      <c r="B1" s="47" t="s">
        <v>154</v>
      </c>
      <c r="C1" s="48"/>
      <c r="D1" s="48"/>
    </row>
    <row r="2" spans="1:4" x14ac:dyDescent="0.25">
      <c r="A2" s="17"/>
      <c r="B2" s="17"/>
      <c r="C2" s="17"/>
      <c r="D2" s="17"/>
    </row>
    <row r="3" spans="1:4" x14ac:dyDescent="0.25">
      <c r="A3" s="1" t="s">
        <v>149</v>
      </c>
      <c r="B3" s="1" t="s">
        <v>0</v>
      </c>
      <c r="C3" s="1" t="s">
        <v>2</v>
      </c>
      <c r="D3" s="1" t="s">
        <v>3</v>
      </c>
    </row>
    <row r="4" spans="1:4" ht="60" x14ac:dyDescent="0.25">
      <c r="A4" s="20" t="s">
        <v>74</v>
      </c>
      <c r="B4" s="20" t="s">
        <v>75</v>
      </c>
      <c r="C4" s="20" t="s">
        <v>76</v>
      </c>
      <c r="D4" s="21" t="s">
        <v>155</v>
      </c>
    </row>
    <row r="5" spans="1:4" x14ac:dyDescent="0.25">
      <c r="A5" s="1"/>
      <c r="B5" s="2" t="s">
        <v>4</v>
      </c>
      <c r="C5" s="1" t="s">
        <v>2</v>
      </c>
      <c r="D5" s="1" t="s">
        <v>3</v>
      </c>
    </row>
    <row r="6" spans="1:4" ht="15.95" customHeight="1" x14ac:dyDescent="0.25">
      <c r="A6" s="6">
        <v>1</v>
      </c>
      <c r="B6" s="7" t="s">
        <v>57</v>
      </c>
      <c r="C6" s="6" t="s">
        <v>1</v>
      </c>
      <c r="D6" s="13"/>
    </row>
    <row r="7" spans="1:4" ht="15.95" customHeight="1" x14ac:dyDescent="0.25">
      <c r="A7" s="6">
        <v>2</v>
      </c>
      <c r="B7" s="7" t="s">
        <v>120</v>
      </c>
      <c r="C7" s="6" t="s">
        <v>1</v>
      </c>
      <c r="D7" s="13"/>
    </row>
    <row r="8" spans="1:4" ht="15.95" customHeight="1" x14ac:dyDescent="0.25">
      <c r="A8" s="6">
        <v>3</v>
      </c>
      <c r="B8" s="7" t="s">
        <v>5</v>
      </c>
      <c r="C8" s="6" t="s">
        <v>1</v>
      </c>
      <c r="D8" s="13"/>
    </row>
    <row r="9" spans="1:4" ht="41.25" customHeight="1" x14ac:dyDescent="0.25">
      <c r="A9" s="6">
        <v>4</v>
      </c>
      <c r="B9" s="7" t="s">
        <v>52</v>
      </c>
      <c r="C9" s="6" t="s">
        <v>1</v>
      </c>
      <c r="D9" s="13"/>
    </row>
    <row r="10" spans="1:4" ht="36" customHeight="1" x14ac:dyDescent="0.25">
      <c r="A10" s="6">
        <v>5</v>
      </c>
      <c r="B10" s="7" t="s">
        <v>58</v>
      </c>
      <c r="C10" s="6" t="s">
        <v>1</v>
      </c>
      <c r="D10" s="13"/>
    </row>
    <row r="11" spans="1:4" ht="30" customHeight="1" x14ac:dyDescent="0.25">
      <c r="A11" s="6">
        <v>6</v>
      </c>
      <c r="B11" s="7" t="s">
        <v>60</v>
      </c>
      <c r="C11" s="6" t="s">
        <v>1</v>
      </c>
      <c r="D11" s="13"/>
    </row>
    <row r="12" spans="1:4" ht="69.75" customHeight="1" x14ac:dyDescent="0.25">
      <c r="A12" s="6">
        <v>7</v>
      </c>
      <c r="B12" s="7" t="s">
        <v>59</v>
      </c>
      <c r="C12" s="6" t="s">
        <v>1</v>
      </c>
      <c r="D12" s="13"/>
    </row>
    <row r="13" spans="1:4" ht="66.75" customHeight="1" x14ac:dyDescent="0.25">
      <c r="A13" s="6">
        <v>8</v>
      </c>
      <c r="B13" s="7" t="s">
        <v>6</v>
      </c>
      <c r="C13" s="6" t="s">
        <v>1</v>
      </c>
      <c r="D13" s="13"/>
    </row>
    <row r="14" spans="1:4" ht="51" customHeight="1" x14ac:dyDescent="0.25">
      <c r="A14" s="6">
        <v>9</v>
      </c>
      <c r="B14" s="7" t="s">
        <v>8</v>
      </c>
      <c r="C14" s="6" t="s">
        <v>1</v>
      </c>
      <c r="D14" s="13"/>
    </row>
    <row r="15" spans="1:4" ht="66.75" customHeight="1" x14ac:dyDescent="0.25">
      <c r="A15" s="6">
        <v>10</v>
      </c>
      <c r="B15" s="7" t="s">
        <v>53</v>
      </c>
      <c r="C15" s="6" t="s">
        <v>1</v>
      </c>
      <c r="D15" s="13"/>
    </row>
    <row r="16" spans="1:4" ht="66.75" customHeight="1" x14ac:dyDescent="0.25">
      <c r="A16" s="6">
        <v>11</v>
      </c>
      <c r="B16" s="7" t="s">
        <v>61</v>
      </c>
      <c r="C16" s="6" t="s">
        <v>1</v>
      </c>
      <c r="D16" s="13"/>
    </row>
    <row r="17" spans="1:4" ht="38.25" customHeight="1" x14ac:dyDescent="0.25">
      <c r="A17" s="6">
        <v>12</v>
      </c>
      <c r="B17" s="18" t="s">
        <v>121</v>
      </c>
      <c r="C17" s="17" t="s">
        <v>1</v>
      </c>
      <c r="D17" s="13"/>
    </row>
    <row r="18" spans="1:4" ht="58.5" customHeight="1" x14ac:dyDescent="0.25">
      <c r="A18" s="6">
        <v>13</v>
      </c>
      <c r="B18" s="18" t="s">
        <v>110</v>
      </c>
      <c r="C18" s="17" t="s">
        <v>1</v>
      </c>
      <c r="D18" s="13"/>
    </row>
    <row r="19" spans="1:4" ht="15.95" customHeight="1" x14ac:dyDescent="0.25">
      <c r="A19" s="1"/>
      <c r="B19" s="2" t="s">
        <v>7</v>
      </c>
      <c r="C19" s="1" t="s">
        <v>2</v>
      </c>
      <c r="D19" s="1" t="s">
        <v>3</v>
      </c>
    </row>
    <row r="20" spans="1:4" ht="84" customHeight="1" x14ac:dyDescent="0.25">
      <c r="A20" s="6">
        <v>14</v>
      </c>
      <c r="B20" s="7" t="s">
        <v>122</v>
      </c>
      <c r="C20" s="6" t="s">
        <v>1</v>
      </c>
      <c r="D20" s="13"/>
    </row>
    <row r="21" spans="1:4" ht="84" customHeight="1" x14ac:dyDescent="0.25">
      <c r="A21" s="6">
        <v>15</v>
      </c>
      <c r="B21" s="7" t="s">
        <v>94</v>
      </c>
      <c r="C21" s="6" t="s">
        <v>1</v>
      </c>
      <c r="D21" s="13"/>
    </row>
    <row r="22" spans="1:4" ht="15.95" customHeight="1" x14ac:dyDescent="0.25">
      <c r="A22" s="1"/>
      <c r="B22" s="2" t="s">
        <v>9</v>
      </c>
      <c r="C22" s="1" t="s">
        <v>2</v>
      </c>
      <c r="D22" s="1" t="s">
        <v>3</v>
      </c>
    </row>
    <row r="23" spans="1:4" ht="39" customHeight="1" x14ac:dyDescent="0.25">
      <c r="A23" s="6">
        <v>16</v>
      </c>
      <c r="B23" s="7" t="s">
        <v>150</v>
      </c>
      <c r="C23" s="22" t="s">
        <v>115</v>
      </c>
      <c r="D23" s="49"/>
    </row>
    <row r="24" spans="1:4" ht="30" x14ac:dyDescent="0.25">
      <c r="A24" s="6">
        <v>17</v>
      </c>
      <c r="B24" s="7" t="s">
        <v>95</v>
      </c>
      <c r="C24" s="22" t="s">
        <v>114</v>
      </c>
      <c r="D24" s="49"/>
    </row>
    <row r="25" spans="1:4" ht="66" customHeight="1" x14ac:dyDescent="0.25">
      <c r="A25" s="6">
        <v>18</v>
      </c>
      <c r="B25" s="7" t="s">
        <v>109</v>
      </c>
      <c r="C25" s="22" t="s">
        <v>116</v>
      </c>
      <c r="D25" s="49"/>
    </row>
    <row r="26" spans="1:4" ht="65.25" customHeight="1" x14ac:dyDescent="0.25">
      <c r="A26" s="6">
        <v>19</v>
      </c>
      <c r="B26" s="7" t="s">
        <v>96</v>
      </c>
      <c r="C26" s="22" t="s">
        <v>117</v>
      </c>
      <c r="D26" s="49"/>
    </row>
    <row r="27" spans="1:4" ht="65.25" customHeight="1" x14ac:dyDescent="0.25">
      <c r="A27" s="6">
        <v>20</v>
      </c>
      <c r="B27" s="46" t="s">
        <v>152</v>
      </c>
      <c r="C27" s="22" t="s">
        <v>118</v>
      </c>
      <c r="D27" s="49"/>
    </row>
    <row r="28" spans="1:4" ht="65.25" customHeight="1" x14ac:dyDescent="0.25">
      <c r="A28" s="6">
        <v>21</v>
      </c>
      <c r="B28" s="7" t="s">
        <v>97</v>
      </c>
      <c r="C28" s="22" t="s">
        <v>82</v>
      </c>
      <c r="D28" s="49"/>
    </row>
    <row r="29" spans="1:4" ht="62.25" customHeight="1" x14ac:dyDescent="0.25">
      <c r="A29" s="6">
        <v>22</v>
      </c>
      <c r="B29" s="7" t="s">
        <v>151</v>
      </c>
      <c r="C29" s="22" t="s">
        <v>14</v>
      </c>
      <c r="D29" s="49"/>
    </row>
    <row r="30" spans="1:4" ht="65.25" customHeight="1" x14ac:dyDescent="0.25">
      <c r="A30" s="6">
        <v>23</v>
      </c>
      <c r="B30" s="7" t="s">
        <v>99</v>
      </c>
      <c r="C30" s="22" t="s">
        <v>119</v>
      </c>
      <c r="D30" s="49"/>
    </row>
    <row r="31" spans="1:4" ht="65.25" customHeight="1" x14ac:dyDescent="0.25">
      <c r="A31" s="6">
        <v>24</v>
      </c>
      <c r="B31" s="7" t="s">
        <v>100</v>
      </c>
      <c r="C31" s="22" t="s">
        <v>15</v>
      </c>
      <c r="D31" s="49"/>
    </row>
    <row r="32" spans="1:4" ht="65.25" customHeight="1" x14ac:dyDescent="0.25">
      <c r="A32" s="1"/>
      <c r="B32" s="2" t="s">
        <v>10</v>
      </c>
      <c r="C32" s="1" t="s">
        <v>2</v>
      </c>
      <c r="D32" s="1" t="s">
        <v>3</v>
      </c>
    </row>
    <row r="33" spans="1:4" ht="45" customHeight="1" x14ac:dyDescent="0.25">
      <c r="A33" s="6">
        <v>25</v>
      </c>
      <c r="B33" s="7" t="s">
        <v>101</v>
      </c>
      <c r="C33" s="23" t="s">
        <v>1</v>
      </c>
      <c r="D33" s="13"/>
    </row>
    <row r="34" spans="1:4" ht="40.5" customHeight="1" x14ac:dyDescent="0.25">
      <c r="A34" s="6">
        <v>26</v>
      </c>
      <c r="B34" s="7" t="s">
        <v>77</v>
      </c>
      <c r="C34" s="6" t="s">
        <v>1</v>
      </c>
      <c r="D34" s="13"/>
    </row>
    <row r="35" spans="1:4" ht="51" customHeight="1" x14ac:dyDescent="0.25">
      <c r="A35" s="6">
        <v>27</v>
      </c>
      <c r="B35" s="7" t="s">
        <v>104</v>
      </c>
      <c r="C35" s="6" t="s">
        <v>1</v>
      </c>
      <c r="D35" s="13"/>
    </row>
    <row r="36" spans="1:4" ht="45" customHeight="1" x14ac:dyDescent="0.25">
      <c r="A36" s="1"/>
      <c r="B36" s="2" t="s">
        <v>11</v>
      </c>
      <c r="C36" s="1" t="s">
        <v>2</v>
      </c>
      <c r="D36" s="1" t="s">
        <v>3</v>
      </c>
    </row>
    <row r="37" spans="1:4" ht="30" customHeight="1" x14ac:dyDescent="0.25">
      <c r="A37" s="6">
        <v>28</v>
      </c>
      <c r="B37" s="7" t="s">
        <v>153</v>
      </c>
      <c r="C37" s="24" t="s">
        <v>103</v>
      </c>
      <c r="D37" s="49"/>
    </row>
    <row r="38" spans="1:4" ht="30" customHeight="1" x14ac:dyDescent="0.25">
      <c r="A38" s="6">
        <v>29</v>
      </c>
      <c r="B38" s="7" t="s">
        <v>36</v>
      </c>
      <c r="C38" s="6" t="s">
        <v>1</v>
      </c>
      <c r="D38" s="13"/>
    </row>
    <row r="39" spans="1:4" ht="37.5" customHeight="1" x14ac:dyDescent="0.25">
      <c r="A39" s="6">
        <v>30</v>
      </c>
      <c r="B39" s="7" t="s">
        <v>124</v>
      </c>
      <c r="C39" s="6" t="s">
        <v>1</v>
      </c>
      <c r="D39" s="13"/>
    </row>
    <row r="40" spans="1:4" ht="37.5" customHeight="1" x14ac:dyDescent="0.25">
      <c r="A40" s="6">
        <v>31</v>
      </c>
      <c r="B40" s="7" t="s">
        <v>37</v>
      </c>
      <c r="C40" s="6" t="s">
        <v>1</v>
      </c>
      <c r="D40" s="13"/>
    </row>
    <row r="41" spans="1:4" ht="30" customHeight="1" x14ac:dyDescent="0.25">
      <c r="A41" s="6">
        <v>32</v>
      </c>
      <c r="B41" s="7" t="s">
        <v>131</v>
      </c>
      <c r="C41" s="6" t="s">
        <v>1</v>
      </c>
      <c r="D41" s="13"/>
    </row>
    <row r="42" spans="1:4" ht="30" customHeight="1" x14ac:dyDescent="0.25">
      <c r="A42" s="6">
        <v>33</v>
      </c>
      <c r="B42" s="7" t="s">
        <v>38</v>
      </c>
      <c r="C42" s="6" t="s">
        <v>1</v>
      </c>
      <c r="D42" s="13"/>
    </row>
    <row r="43" spans="1:4" ht="30" customHeight="1" x14ac:dyDescent="0.25">
      <c r="A43" s="6">
        <v>34</v>
      </c>
      <c r="B43" s="7" t="s">
        <v>39</v>
      </c>
      <c r="C43" s="6" t="s">
        <v>1</v>
      </c>
      <c r="D43" s="13"/>
    </row>
    <row r="44" spans="1:4" ht="45" customHeight="1" x14ac:dyDescent="0.25">
      <c r="A44" s="1"/>
      <c r="B44" s="2" t="s">
        <v>12</v>
      </c>
      <c r="C44" s="1" t="s">
        <v>2</v>
      </c>
      <c r="D44" s="1" t="s">
        <v>3</v>
      </c>
    </row>
    <row r="45" spans="1:4" ht="30" customHeight="1" x14ac:dyDescent="0.25">
      <c r="A45" s="6">
        <v>35</v>
      </c>
      <c r="B45" s="7" t="s">
        <v>56</v>
      </c>
      <c r="C45" s="6" t="s">
        <v>13</v>
      </c>
      <c r="D45" s="13"/>
    </row>
    <row r="46" spans="1:4" ht="30" customHeight="1" x14ac:dyDescent="0.25">
      <c r="A46" s="6">
        <v>36</v>
      </c>
      <c r="B46" s="7" t="s">
        <v>32</v>
      </c>
      <c r="C46" s="6" t="s">
        <v>1</v>
      </c>
      <c r="D46" s="13"/>
    </row>
    <row r="47" spans="1:4" ht="30" customHeight="1" x14ac:dyDescent="0.25">
      <c r="A47" s="6">
        <v>37</v>
      </c>
      <c r="B47" s="7" t="s">
        <v>33</v>
      </c>
      <c r="C47" s="6" t="s">
        <v>1</v>
      </c>
      <c r="D47" s="13"/>
    </row>
    <row r="48" spans="1:4" ht="30" customHeight="1" x14ac:dyDescent="0.25">
      <c r="A48" s="6">
        <v>38</v>
      </c>
      <c r="B48" s="7" t="s">
        <v>34</v>
      </c>
      <c r="C48" s="6" t="s">
        <v>1</v>
      </c>
      <c r="D48" s="13"/>
    </row>
    <row r="49" spans="1:4" ht="30" customHeight="1" x14ac:dyDescent="0.25">
      <c r="A49" s="6">
        <v>39</v>
      </c>
      <c r="B49" s="7" t="s">
        <v>126</v>
      </c>
      <c r="C49" s="6" t="s">
        <v>1</v>
      </c>
      <c r="D49" s="13"/>
    </row>
    <row r="50" spans="1:4" ht="30" customHeight="1" x14ac:dyDescent="0.25">
      <c r="A50" s="6">
        <v>40</v>
      </c>
      <c r="B50" s="7" t="s">
        <v>125</v>
      </c>
      <c r="C50" s="6" t="s">
        <v>1</v>
      </c>
      <c r="D50" s="13"/>
    </row>
    <row r="51" spans="1:4" ht="30" customHeight="1" x14ac:dyDescent="0.25">
      <c r="A51" s="6">
        <v>41</v>
      </c>
      <c r="B51" s="7" t="s">
        <v>123</v>
      </c>
      <c r="C51" s="6" t="s">
        <v>1</v>
      </c>
      <c r="D51" s="13"/>
    </row>
    <row r="52" spans="1:4" ht="37.5" customHeight="1" x14ac:dyDescent="0.25">
      <c r="A52" s="6">
        <v>42</v>
      </c>
      <c r="B52" s="7" t="s">
        <v>54</v>
      </c>
      <c r="C52" s="6" t="s">
        <v>1</v>
      </c>
      <c r="D52" s="13"/>
    </row>
    <row r="53" spans="1:4" ht="42" customHeight="1" x14ac:dyDescent="0.25">
      <c r="A53" s="6">
        <v>43</v>
      </c>
      <c r="B53" s="7" t="s">
        <v>35</v>
      </c>
      <c r="C53" s="6" t="s">
        <v>1</v>
      </c>
      <c r="D53" s="13"/>
    </row>
    <row r="54" spans="1:4" ht="42" customHeight="1" x14ac:dyDescent="0.25">
      <c r="A54" s="1"/>
      <c r="B54" s="2" t="s">
        <v>44</v>
      </c>
      <c r="C54" s="1" t="s">
        <v>2</v>
      </c>
      <c r="D54" s="1" t="s">
        <v>3</v>
      </c>
    </row>
    <row r="55" spans="1:4" ht="42" customHeight="1" x14ac:dyDescent="0.25">
      <c r="A55" s="6">
        <v>44</v>
      </c>
      <c r="B55" s="7" t="s">
        <v>45</v>
      </c>
      <c r="C55" s="6" t="s">
        <v>1</v>
      </c>
      <c r="D55" s="13"/>
    </row>
    <row r="56" spans="1:4" ht="42" customHeight="1" x14ac:dyDescent="0.25">
      <c r="A56" s="6">
        <v>45</v>
      </c>
      <c r="B56" s="7" t="s">
        <v>127</v>
      </c>
      <c r="C56" s="6" t="s">
        <v>1</v>
      </c>
      <c r="D56" s="13"/>
    </row>
    <row r="57" spans="1:4" ht="42" customHeight="1" x14ac:dyDescent="0.25">
      <c r="A57" s="6">
        <v>46</v>
      </c>
      <c r="B57" s="7" t="s">
        <v>64</v>
      </c>
      <c r="C57" s="6" t="s">
        <v>1</v>
      </c>
      <c r="D57" s="13"/>
    </row>
    <row r="58" spans="1:4" ht="42" customHeight="1" x14ac:dyDescent="0.25">
      <c r="A58" s="6">
        <v>47</v>
      </c>
      <c r="B58" s="7" t="s">
        <v>65</v>
      </c>
      <c r="C58" s="6" t="s">
        <v>1</v>
      </c>
      <c r="D58" s="13"/>
    </row>
    <row r="59" spans="1:4" ht="42" customHeight="1" x14ac:dyDescent="0.25">
      <c r="A59" s="6">
        <v>48</v>
      </c>
      <c r="B59" s="7" t="s">
        <v>105</v>
      </c>
      <c r="C59" s="6" t="s">
        <v>1</v>
      </c>
      <c r="D59" s="13"/>
    </row>
    <row r="60" spans="1:4" ht="42" customHeight="1" x14ac:dyDescent="0.25">
      <c r="A60" s="6">
        <v>49</v>
      </c>
      <c r="B60" s="7" t="s">
        <v>63</v>
      </c>
      <c r="C60" s="6" t="s">
        <v>1</v>
      </c>
      <c r="D60" s="13"/>
    </row>
    <row r="61" spans="1:4" ht="42" customHeight="1" x14ac:dyDescent="0.25">
      <c r="A61" s="6">
        <v>50</v>
      </c>
      <c r="B61" s="7" t="s">
        <v>47</v>
      </c>
      <c r="C61" s="6" t="s">
        <v>1</v>
      </c>
      <c r="D61" s="13"/>
    </row>
    <row r="62" spans="1:4" ht="42" customHeight="1" x14ac:dyDescent="0.25">
      <c r="A62" s="6">
        <v>51</v>
      </c>
      <c r="B62" s="7" t="s">
        <v>86</v>
      </c>
      <c r="C62" s="6" t="s">
        <v>1</v>
      </c>
      <c r="D62" s="13"/>
    </row>
    <row r="63" spans="1:4" ht="42" customHeight="1" x14ac:dyDescent="0.25">
      <c r="A63" s="6">
        <v>52</v>
      </c>
      <c r="B63" s="7" t="s">
        <v>87</v>
      </c>
      <c r="C63" s="6" t="s">
        <v>1</v>
      </c>
      <c r="D63" s="13"/>
    </row>
    <row r="64" spans="1:4" ht="42" customHeight="1" x14ac:dyDescent="0.25">
      <c r="A64" s="19"/>
      <c r="B64" s="2" t="s">
        <v>49</v>
      </c>
      <c r="C64" s="1" t="s">
        <v>2</v>
      </c>
      <c r="D64" s="1" t="s">
        <v>3</v>
      </c>
    </row>
    <row r="65" spans="1:4" ht="41.25" customHeight="1" x14ac:dyDescent="0.25">
      <c r="A65" s="6">
        <v>53</v>
      </c>
      <c r="B65" s="7" t="s">
        <v>45</v>
      </c>
      <c r="C65" s="6" t="s">
        <v>1</v>
      </c>
      <c r="D65" s="13"/>
    </row>
    <row r="66" spans="1:4" ht="39" customHeight="1" x14ac:dyDescent="0.25">
      <c r="A66" s="6">
        <v>54</v>
      </c>
      <c r="B66" s="7" t="s">
        <v>128</v>
      </c>
      <c r="C66" s="6" t="s">
        <v>1</v>
      </c>
      <c r="D66" s="13"/>
    </row>
    <row r="67" spans="1:4" ht="42" customHeight="1" x14ac:dyDescent="0.25">
      <c r="A67" s="6">
        <v>55</v>
      </c>
      <c r="B67" s="7" t="s">
        <v>46</v>
      </c>
      <c r="C67" s="6" t="s">
        <v>1</v>
      </c>
      <c r="D67" s="13"/>
    </row>
    <row r="68" spans="1:4" ht="42" customHeight="1" x14ac:dyDescent="0.25">
      <c r="A68" s="6">
        <v>56</v>
      </c>
      <c r="B68" s="7" t="s">
        <v>65</v>
      </c>
      <c r="C68" s="6" t="s">
        <v>1</v>
      </c>
      <c r="D68" s="13"/>
    </row>
    <row r="69" spans="1:4" ht="42" customHeight="1" x14ac:dyDescent="0.25">
      <c r="A69" s="6">
        <v>57</v>
      </c>
      <c r="B69" s="7" t="s">
        <v>105</v>
      </c>
      <c r="C69" s="6" t="s">
        <v>1</v>
      </c>
      <c r="D69" s="13"/>
    </row>
    <row r="70" spans="1:4" ht="42" customHeight="1" x14ac:dyDescent="0.25">
      <c r="A70" s="6">
        <v>58</v>
      </c>
      <c r="B70" s="7" t="s">
        <v>63</v>
      </c>
      <c r="C70" s="6" t="s">
        <v>1</v>
      </c>
      <c r="D70" s="13"/>
    </row>
    <row r="71" spans="1:4" ht="42" customHeight="1" x14ac:dyDescent="0.25">
      <c r="A71" s="6">
        <v>59</v>
      </c>
      <c r="B71" s="7" t="s">
        <v>132</v>
      </c>
      <c r="C71" s="6" t="s">
        <v>1</v>
      </c>
      <c r="D71" s="13"/>
    </row>
    <row r="72" spans="1:4" ht="65.25" customHeight="1" x14ac:dyDescent="0.25">
      <c r="A72" s="6">
        <v>60</v>
      </c>
      <c r="B72" s="7" t="s">
        <v>129</v>
      </c>
      <c r="C72" s="6" t="s">
        <v>1</v>
      </c>
      <c r="D72" s="13"/>
    </row>
    <row r="73" spans="1:4" ht="42" customHeight="1" x14ac:dyDescent="0.25">
      <c r="A73" s="6">
        <v>61</v>
      </c>
      <c r="B73" s="7" t="s">
        <v>47</v>
      </c>
      <c r="C73" s="6" t="s">
        <v>1</v>
      </c>
      <c r="D73" s="13"/>
    </row>
    <row r="74" spans="1:4" ht="42" customHeight="1" x14ac:dyDescent="0.25">
      <c r="A74" s="6">
        <v>62</v>
      </c>
      <c r="B74" s="7" t="s">
        <v>86</v>
      </c>
      <c r="C74" s="6" t="s">
        <v>1</v>
      </c>
      <c r="D74" s="13"/>
    </row>
    <row r="75" spans="1:4" ht="42" customHeight="1" x14ac:dyDescent="0.25">
      <c r="A75" s="6">
        <v>63</v>
      </c>
      <c r="B75" s="7" t="s">
        <v>87</v>
      </c>
      <c r="C75" s="6" t="s">
        <v>1</v>
      </c>
      <c r="D75" s="13"/>
    </row>
    <row r="76" spans="1:4" ht="42" customHeight="1" x14ac:dyDescent="0.25">
      <c r="A76" s="6">
        <v>64</v>
      </c>
      <c r="B76" s="7" t="s">
        <v>108</v>
      </c>
      <c r="C76" s="6" t="s">
        <v>1</v>
      </c>
      <c r="D76" s="13"/>
    </row>
    <row r="77" spans="1:4" ht="42" customHeight="1" x14ac:dyDescent="0.25">
      <c r="A77" s="1"/>
      <c r="B77" s="2" t="s">
        <v>133</v>
      </c>
      <c r="C77" s="1" t="s">
        <v>2</v>
      </c>
      <c r="D77" s="1" t="s">
        <v>3</v>
      </c>
    </row>
    <row r="78" spans="1:4" ht="42" customHeight="1" x14ac:dyDescent="0.25">
      <c r="A78" s="6">
        <v>65</v>
      </c>
      <c r="B78" s="7" t="s">
        <v>45</v>
      </c>
      <c r="C78" s="6" t="s">
        <v>1</v>
      </c>
      <c r="D78" s="13"/>
    </row>
    <row r="79" spans="1:4" ht="42" customHeight="1" x14ac:dyDescent="0.25">
      <c r="A79" s="6">
        <v>66</v>
      </c>
      <c r="B79" s="7" t="s">
        <v>128</v>
      </c>
      <c r="C79" s="6" t="s">
        <v>1</v>
      </c>
      <c r="D79" s="13"/>
    </row>
    <row r="80" spans="1:4" ht="42" customHeight="1" x14ac:dyDescent="0.25">
      <c r="A80" s="6">
        <v>67</v>
      </c>
      <c r="B80" s="7" t="s">
        <v>46</v>
      </c>
      <c r="C80" s="6" t="s">
        <v>1</v>
      </c>
      <c r="D80" s="13"/>
    </row>
    <row r="81" spans="1:4" ht="42" customHeight="1" x14ac:dyDescent="0.25">
      <c r="A81" s="6">
        <v>68</v>
      </c>
      <c r="B81" s="7" t="s">
        <v>65</v>
      </c>
      <c r="C81" s="6" t="s">
        <v>1</v>
      </c>
      <c r="D81" s="13"/>
    </row>
    <row r="82" spans="1:4" ht="42" customHeight="1" x14ac:dyDescent="0.25">
      <c r="A82" s="6">
        <v>69</v>
      </c>
      <c r="B82" s="7" t="s">
        <v>105</v>
      </c>
      <c r="C82" s="6" t="s">
        <v>1</v>
      </c>
      <c r="D82" s="13"/>
    </row>
    <row r="83" spans="1:4" ht="42" customHeight="1" x14ac:dyDescent="0.25">
      <c r="A83" s="6">
        <v>70</v>
      </c>
      <c r="B83" s="7" t="s">
        <v>63</v>
      </c>
      <c r="C83" s="6" t="s">
        <v>1</v>
      </c>
      <c r="D83" s="13"/>
    </row>
    <row r="84" spans="1:4" ht="42" customHeight="1" x14ac:dyDescent="0.25">
      <c r="A84" s="6">
        <v>71</v>
      </c>
      <c r="B84" s="7" t="s">
        <v>47</v>
      </c>
      <c r="C84" s="6" t="s">
        <v>1</v>
      </c>
      <c r="D84" s="13"/>
    </row>
    <row r="85" spans="1:4" ht="42" customHeight="1" x14ac:dyDescent="0.25">
      <c r="A85" s="6">
        <v>72</v>
      </c>
      <c r="B85" s="7" t="s">
        <v>88</v>
      </c>
      <c r="C85" s="6" t="s">
        <v>1</v>
      </c>
      <c r="D85" s="13"/>
    </row>
    <row r="86" spans="1:4" ht="42" customHeight="1" x14ac:dyDescent="0.25">
      <c r="A86" s="6">
        <v>73</v>
      </c>
      <c r="B86" s="7" t="s">
        <v>89</v>
      </c>
      <c r="C86" s="6" t="s">
        <v>1</v>
      </c>
      <c r="D86" s="13"/>
    </row>
    <row r="87" spans="1:4" ht="42" customHeight="1" x14ac:dyDescent="0.25">
      <c r="A87" s="6">
        <v>74</v>
      </c>
      <c r="B87" s="7" t="s">
        <v>87</v>
      </c>
      <c r="C87" s="6" t="s">
        <v>1</v>
      </c>
      <c r="D87" s="13"/>
    </row>
    <row r="88" spans="1:4" ht="42" customHeight="1" x14ac:dyDescent="0.25">
      <c r="A88" s="6">
        <v>75</v>
      </c>
      <c r="B88" s="7" t="s">
        <v>130</v>
      </c>
      <c r="C88" s="6" t="s">
        <v>1</v>
      </c>
      <c r="D88" s="13"/>
    </row>
    <row r="89" spans="1:4" ht="42" customHeight="1" x14ac:dyDescent="0.25">
      <c r="A89" s="6">
        <v>76</v>
      </c>
      <c r="B89" s="7" t="s">
        <v>108</v>
      </c>
      <c r="C89" s="6" t="s">
        <v>1</v>
      </c>
      <c r="D89" s="13"/>
    </row>
    <row r="90" spans="1:4" ht="42" customHeight="1" x14ac:dyDescent="0.25">
      <c r="A90" s="1"/>
      <c r="B90" s="2" t="s">
        <v>43</v>
      </c>
      <c r="C90" s="1" t="s">
        <v>2</v>
      </c>
      <c r="D90" s="1" t="s">
        <v>3</v>
      </c>
    </row>
    <row r="91" spans="1:4" ht="30" customHeight="1" x14ac:dyDescent="0.25">
      <c r="A91" s="6">
        <v>77</v>
      </c>
      <c r="B91" s="7" t="s">
        <v>50</v>
      </c>
      <c r="C91" s="6" t="s">
        <v>1</v>
      </c>
      <c r="D91" s="13"/>
    </row>
    <row r="92" spans="1:4" ht="30" customHeight="1" x14ac:dyDescent="0.25">
      <c r="A92" s="6">
        <v>78</v>
      </c>
      <c r="B92" s="7" t="s">
        <v>51</v>
      </c>
      <c r="C92" s="6" t="s">
        <v>1</v>
      </c>
      <c r="D92" s="13"/>
    </row>
    <row r="93" spans="1:4" ht="30" customHeight="1" x14ac:dyDescent="0.25">
      <c r="A93" s="6">
        <v>79</v>
      </c>
      <c r="B93" s="7" t="s">
        <v>46</v>
      </c>
      <c r="C93" s="6" t="s">
        <v>1</v>
      </c>
      <c r="D93" s="13"/>
    </row>
    <row r="94" spans="1:4" ht="45.75" customHeight="1" x14ac:dyDescent="0.25">
      <c r="A94" s="6">
        <v>80</v>
      </c>
      <c r="B94" s="7" t="s">
        <v>106</v>
      </c>
      <c r="C94" s="6" t="s">
        <v>1</v>
      </c>
      <c r="D94" s="13"/>
    </row>
    <row r="95" spans="1:4" ht="30" customHeight="1" x14ac:dyDescent="0.25">
      <c r="A95" s="6">
        <v>81</v>
      </c>
      <c r="B95" s="7" t="s">
        <v>66</v>
      </c>
      <c r="C95" s="6" t="s">
        <v>1</v>
      </c>
      <c r="D95" s="13"/>
    </row>
    <row r="96" spans="1:4" ht="51" customHeight="1" x14ac:dyDescent="0.25">
      <c r="A96" s="6">
        <v>82</v>
      </c>
      <c r="B96" s="7" t="s">
        <v>111</v>
      </c>
      <c r="C96" s="6" t="s">
        <v>1</v>
      </c>
      <c r="D96" s="13"/>
    </row>
    <row r="97" spans="1:4" ht="39" customHeight="1" x14ac:dyDescent="0.25">
      <c r="A97" s="6">
        <v>83</v>
      </c>
      <c r="B97" s="7" t="s">
        <v>67</v>
      </c>
      <c r="C97" s="6" t="s">
        <v>1</v>
      </c>
      <c r="D97" s="13"/>
    </row>
    <row r="98" spans="1:4" ht="45.75" customHeight="1" x14ac:dyDescent="0.25">
      <c r="A98" s="6">
        <v>84</v>
      </c>
      <c r="B98" s="7" t="s">
        <v>63</v>
      </c>
      <c r="C98" s="6" t="s">
        <v>1</v>
      </c>
      <c r="D98" s="13"/>
    </row>
    <row r="99" spans="1:4" ht="39" customHeight="1" x14ac:dyDescent="0.25">
      <c r="A99" s="6">
        <v>85</v>
      </c>
      <c r="B99" s="7" t="s">
        <v>47</v>
      </c>
      <c r="C99" s="6" t="s">
        <v>1</v>
      </c>
      <c r="D99" s="13"/>
    </row>
    <row r="100" spans="1:4" ht="30" customHeight="1" x14ac:dyDescent="0.25">
      <c r="A100" s="6">
        <v>86</v>
      </c>
      <c r="B100" s="7" t="s">
        <v>90</v>
      </c>
      <c r="C100" s="6" t="s">
        <v>1</v>
      </c>
      <c r="D100" s="13"/>
    </row>
    <row r="101" spans="1:4" ht="35.25" customHeight="1" x14ac:dyDescent="0.25">
      <c r="A101" s="6">
        <v>87</v>
      </c>
      <c r="B101" s="7" t="s">
        <v>112</v>
      </c>
      <c r="C101" s="6" t="s">
        <v>1</v>
      </c>
      <c r="D101" s="13"/>
    </row>
    <row r="102" spans="1:4" ht="35.25" customHeight="1" x14ac:dyDescent="0.25">
      <c r="A102" s="6">
        <v>88</v>
      </c>
      <c r="B102" s="7" t="s">
        <v>91</v>
      </c>
      <c r="C102" s="6" t="s">
        <v>1</v>
      </c>
      <c r="D102" s="13"/>
    </row>
    <row r="103" spans="1:4" ht="26.25" customHeight="1" x14ac:dyDescent="0.25">
      <c r="A103" s="6">
        <v>89</v>
      </c>
      <c r="B103" s="7" t="s">
        <v>48</v>
      </c>
      <c r="C103" s="6" t="s">
        <v>1</v>
      </c>
      <c r="D103" s="13"/>
    </row>
    <row r="104" spans="1:4" ht="26.25" customHeight="1" x14ac:dyDescent="0.25">
      <c r="A104" s="6">
        <v>90</v>
      </c>
      <c r="B104" s="7" t="s">
        <v>108</v>
      </c>
      <c r="C104" s="6" t="s">
        <v>1</v>
      </c>
      <c r="D104" s="13"/>
    </row>
    <row r="105" spans="1:4" ht="30" customHeight="1" x14ac:dyDescent="0.25">
      <c r="A105" s="1"/>
      <c r="B105" s="2" t="s">
        <v>40</v>
      </c>
      <c r="C105" s="1" t="s">
        <v>2</v>
      </c>
      <c r="D105" s="1" t="s">
        <v>3</v>
      </c>
    </row>
    <row r="106" spans="1:4" ht="57.75" customHeight="1" x14ac:dyDescent="0.25">
      <c r="A106" s="6">
        <v>91</v>
      </c>
      <c r="B106" s="7" t="s">
        <v>41</v>
      </c>
      <c r="C106" s="6" t="s">
        <v>1</v>
      </c>
      <c r="D106" s="13"/>
    </row>
    <row r="107" spans="1:4" s="14" customFormat="1" ht="58.5" customHeight="1" x14ac:dyDescent="0.25">
      <c r="A107" s="6">
        <v>92</v>
      </c>
      <c r="B107" s="7" t="s">
        <v>42</v>
      </c>
      <c r="C107" s="6" t="s">
        <v>1</v>
      </c>
      <c r="D107" s="13"/>
    </row>
    <row r="108" spans="1:4" s="14" customFormat="1" ht="48" customHeight="1" x14ac:dyDescent="0.25">
      <c r="A108" s="6">
        <v>93</v>
      </c>
      <c r="B108" s="7" t="s">
        <v>92</v>
      </c>
      <c r="C108" s="6" t="s">
        <v>1</v>
      </c>
      <c r="D108" s="13"/>
    </row>
    <row r="109" spans="1:4" s="14" customFormat="1" ht="48.75" customHeight="1" x14ac:dyDescent="0.25">
      <c r="A109" s="6">
        <v>94</v>
      </c>
      <c r="B109" s="7" t="s">
        <v>69</v>
      </c>
      <c r="C109" s="6" t="s">
        <v>1</v>
      </c>
      <c r="D109" s="13"/>
    </row>
    <row r="110" spans="1:4" s="14" customFormat="1" ht="48.75" customHeight="1" x14ac:dyDescent="0.25">
      <c r="A110" s="6">
        <v>95</v>
      </c>
      <c r="B110" s="7" t="s">
        <v>68</v>
      </c>
      <c r="C110" s="6" t="s">
        <v>1</v>
      </c>
      <c r="D110" s="13"/>
    </row>
    <row r="111" spans="1:4" s="14" customFormat="1" ht="30" customHeight="1" x14ac:dyDescent="0.25">
      <c r="A111" s="6">
        <v>96</v>
      </c>
      <c r="B111" s="7" t="s">
        <v>55</v>
      </c>
      <c r="C111" s="6" t="s">
        <v>1</v>
      </c>
      <c r="D111" s="13"/>
    </row>
    <row r="112" spans="1:4" s="14" customFormat="1" ht="30" customHeight="1" x14ac:dyDescent="0.25">
      <c r="A112" s="6">
        <v>97</v>
      </c>
      <c r="B112" s="7" t="s">
        <v>108</v>
      </c>
      <c r="C112" s="6" t="s">
        <v>1</v>
      </c>
      <c r="D112" s="13"/>
    </row>
    <row r="113" spans="1:4" s="14" customFormat="1" ht="30" customHeight="1" x14ac:dyDescent="0.25">
      <c r="A113" s="1"/>
      <c r="B113" s="2" t="s">
        <v>70</v>
      </c>
      <c r="C113" s="1" t="s">
        <v>2</v>
      </c>
      <c r="D113" s="1" t="s">
        <v>3</v>
      </c>
    </row>
    <row r="114" spans="1:4" ht="39" customHeight="1" x14ac:dyDescent="0.25">
      <c r="A114" s="6">
        <v>98</v>
      </c>
      <c r="B114" s="7" t="s">
        <v>71</v>
      </c>
      <c r="C114" s="6" t="s">
        <v>1</v>
      </c>
      <c r="D114" s="13"/>
    </row>
    <row r="115" spans="1:4" ht="30" customHeight="1" x14ac:dyDescent="0.25">
      <c r="A115" s="6">
        <v>99</v>
      </c>
      <c r="B115" s="7" t="s">
        <v>113</v>
      </c>
      <c r="C115" s="6" t="s">
        <v>1</v>
      </c>
      <c r="D115" s="13"/>
    </row>
    <row r="116" spans="1:4" ht="27.75" customHeight="1" x14ac:dyDescent="0.25">
      <c r="A116" s="6">
        <v>100</v>
      </c>
      <c r="B116" s="12" t="s">
        <v>78</v>
      </c>
      <c r="C116" s="6" t="s">
        <v>1</v>
      </c>
      <c r="D116" s="13"/>
    </row>
    <row r="117" spans="1:4" ht="43.5" customHeight="1" x14ac:dyDescent="0.25">
      <c r="A117" s="6">
        <v>101</v>
      </c>
      <c r="B117" s="7" t="s">
        <v>93</v>
      </c>
      <c r="C117" s="6" t="s">
        <v>1</v>
      </c>
      <c r="D117" s="13"/>
    </row>
    <row r="118" spans="1:4" ht="43.5" customHeight="1" x14ac:dyDescent="0.25">
      <c r="A118" s="6">
        <v>102</v>
      </c>
      <c r="B118" s="7" t="s">
        <v>72</v>
      </c>
      <c r="C118" s="6" t="s">
        <v>1</v>
      </c>
      <c r="D118" s="13"/>
    </row>
    <row r="119" spans="1:4" ht="60" customHeight="1" x14ac:dyDescent="0.25">
      <c r="A119" s="6">
        <v>103</v>
      </c>
      <c r="B119" s="7" t="s">
        <v>83</v>
      </c>
      <c r="C119" s="6" t="s">
        <v>1</v>
      </c>
      <c r="D119" s="13"/>
    </row>
    <row r="120" spans="1:4" ht="45" customHeight="1" x14ac:dyDescent="0.25">
      <c r="A120" s="6">
        <v>104</v>
      </c>
      <c r="B120" s="7" t="s">
        <v>85</v>
      </c>
      <c r="C120" s="6" t="s">
        <v>1</v>
      </c>
      <c r="D120" s="13"/>
    </row>
    <row r="121" spans="1:4" ht="45" customHeight="1" x14ac:dyDescent="0.25">
      <c r="A121" s="6">
        <v>105</v>
      </c>
      <c r="B121" s="7" t="s">
        <v>108</v>
      </c>
      <c r="C121" s="6" t="s">
        <v>1</v>
      </c>
      <c r="D121" s="13"/>
    </row>
    <row r="122" spans="1:4" s="14" customFormat="1" ht="15.95" customHeight="1" x14ac:dyDescent="0.25">
      <c r="A122" s="1"/>
      <c r="B122" s="2" t="s">
        <v>16</v>
      </c>
      <c r="C122" s="1" t="s">
        <v>2</v>
      </c>
      <c r="D122" s="1" t="s">
        <v>3</v>
      </c>
    </row>
    <row r="123" spans="1:4" s="14" customFormat="1" ht="36" customHeight="1" x14ac:dyDescent="0.25">
      <c r="A123" s="17">
        <v>106</v>
      </c>
      <c r="B123" s="15" t="s">
        <v>17</v>
      </c>
      <c r="C123" s="17" t="s">
        <v>18</v>
      </c>
      <c r="D123" s="13"/>
    </row>
    <row r="124" spans="1:4" s="14" customFormat="1" ht="36" customHeight="1" x14ac:dyDescent="0.25">
      <c r="A124" s="17">
        <v>107</v>
      </c>
      <c r="B124" s="15" t="s">
        <v>73</v>
      </c>
      <c r="C124" s="25" t="s">
        <v>18</v>
      </c>
      <c r="D124" s="13"/>
    </row>
    <row r="125" spans="1:4" s="14" customFormat="1" ht="45" customHeight="1" x14ac:dyDescent="0.25">
      <c r="A125" s="17">
        <v>108</v>
      </c>
      <c r="B125" s="15" t="s">
        <v>19</v>
      </c>
      <c r="C125" s="25" t="s">
        <v>20</v>
      </c>
      <c r="D125" s="13"/>
    </row>
    <row r="126" spans="1:4" s="14" customFormat="1" ht="35.25" customHeight="1" x14ac:dyDescent="0.25">
      <c r="A126" s="17">
        <v>109</v>
      </c>
      <c r="B126" s="15" t="s">
        <v>79</v>
      </c>
      <c r="C126" s="17" t="s">
        <v>107</v>
      </c>
      <c r="D126" s="13"/>
    </row>
    <row r="127" spans="1:4" s="14" customFormat="1" ht="15.95" customHeight="1" x14ac:dyDescent="0.25">
      <c r="A127" s="1"/>
      <c r="B127" s="2" t="s">
        <v>21</v>
      </c>
      <c r="C127" s="1" t="s">
        <v>2</v>
      </c>
      <c r="D127" s="1" t="s">
        <v>3</v>
      </c>
    </row>
    <row r="128" spans="1:4" s="14" customFormat="1" ht="32.25" customHeight="1" x14ac:dyDescent="0.25">
      <c r="A128" s="17">
        <v>110</v>
      </c>
      <c r="B128" s="15" t="s">
        <v>22</v>
      </c>
      <c r="C128" s="17" t="s">
        <v>1</v>
      </c>
      <c r="D128" s="13"/>
    </row>
    <row r="129" spans="1:4" ht="28.5" customHeight="1" x14ac:dyDescent="0.25">
      <c r="A129" s="17">
        <v>111</v>
      </c>
      <c r="B129" s="15" t="s">
        <v>23</v>
      </c>
      <c r="C129" s="17" t="s">
        <v>1</v>
      </c>
      <c r="D129" s="13"/>
    </row>
    <row r="130" spans="1:4" ht="39" customHeight="1" x14ac:dyDescent="0.25">
      <c r="A130" s="17">
        <v>112</v>
      </c>
      <c r="B130" s="18" t="s">
        <v>84</v>
      </c>
      <c r="C130" s="17" t="s">
        <v>1</v>
      </c>
      <c r="D130" s="13"/>
    </row>
    <row r="131" spans="1:4" ht="32.25" customHeight="1" x14ac:dyDescent="0.25">
      <c r="A131" s="17">
        <v>113</v>
      </c>
      <c r="B131" s="15" t="s">
        <v>24</v>
      </c>
      <c r="C131" s="17" t="s">
        <v>1</v>
      </c>
      <c r="D131" s="13"/>
    </row>
    <row r="132" spans="1:4" ht="31.5" customHeight="1" x14ac:dyDescent="0.25">
      <c r="A132" s="17">
        <v>114</v>
      </c>
      <c r="B132" s="15" t="s">
        <v>25</v>
      </c>
      <c r="C132" s="17" t="s">
        <v>1</v>
      </c>
      <c r="D132" s="13"/>
    </row>
    <row r="133" spans="1:4" ht="24" customHeight="1" x14ac:dyDescent="0.25">
      <c r="A133" s="17">
        <v>115</v>
      </c>
      <c r="B133" s="15" t="s">
        <v>26</v>
      </c>
      <c r="C133" s="17" t="s">
        <v>1</v>
      </c>
      <c r="D133" s="13"/>
    </row>
    <row r="134" spans="1:4" ht="29.25" customHeight="1" x14ac:dyDescent="0.25">
      <c r="A134" s="17">
        <v>116</v>
      </c>
      <c r="B134" s="15" t="s">
        <v>27</v>
      </c>
      <c r="C134" s="17" t="s">
        <v>1</v>
      </c>
      <c r="D134" s="13"/>
    </row>
    <row r="135" spans="1:4" ht="32.25" customHeight="1" x14ac:dyDescent="0.25">
      <c r="A135" s="17">
        <v>117</v>
      </c>
      <c r="B135" s="18" t="s">
        <v>28</v>
      </c>
      <c r="C135" s="17" t="s">
        <v>1</v>
      </c>
      <c r="D135" s="13"/>
    </row>
    <row r="136" spans="1:4" ht="40.5" customHeight="1" x14ac:dyDescent="0.25">
      <c r="A136" s="17">
        <v>118</v>
      </c>
      <c r="B136" s="7" t="s">
        <v>29</v>
      </c>
      <c r="C136" s="17" t="s">
        <v>1</v>
      </c>
      <c r="D136" s="13"/>
    </row>
    <row r="137" spans="1:4" ht="25.5" customHeight="1" x14ac:dyDescent="0.25">
      <c r="A137" s="17">
        <v>119</v>
      </c>
      <c r="B137" s="8" t="s">
        <v>30</v>
      </c>
      <c r="C137" s="17" t="s">
        <v>1</v>
      </c>
      <c r="D137" s="13"/>
    </row>
    <row r="138" spans="1:4" ht="29.25" customHeight="1" x14ac:dyDescent="0.25">
      <c r="A138" s="17">
        <v>120</v>
      </c>
      <c r="B138" s="7" t="s">
        <v>31</v>
      </c>
      <c r="C138" s="17" t="s">
        <v>1</v>
      </c>
      <c r="D138" s="13"/>
    </row>
    <row r="139" spans="1:4" ht="34.5" customHeight="1" x14ac:dyDescent="0.25">
      <c r="A139" s="17">
        <v>121</v>
      </c>
      <c r="B139" s="7" t="s">
        <v>80</v>
      </c>
      <c r="C139" s="17" t="s">
        <v>1</v>
      </c>
      <c r="D139" s="13"/>
    </row>
    <row r="140" spans="1:4" ht="35.25" customHeight="1" x14ac:dyDescent="0.25">
      <c r="A140" s="17">
        <v>122</v>
      </c>
      <c r="B140" s="7" t="s">
        <v>81</v>
      </c>
      <c r="C140" s="17" t="s">
        <v>1</v>
      </c>
      <c r="D140" s="13"/>
    </row>
    <row r="141" spans="1:4" ht="24.75" customHeight="1" x14ac:dyDescent="0.25">
      <c r="A141" s="12"/>
      <c r="B141" s="12"/>
      <c r="C141" s="26"/>
    </row>
    <row r="142" spans="1:4" ht="15.95" customHeight="1" x14ac:dyDescent="0.25">
      <c r="A142" s="14"/>
      <c r="B142" s="14"/>
      <c r="C142" s="27"/>
      <c r="D142" s="14"/>
    </row>
    <row r="143" spans="1:4" ht="15.95" customHeight="1" x14ac:dyDescent="0.25">
      <c r="A143" s="12"/>
      <c r="B143" s="12"/>
      <c r="C143" s="26"/>
    </row>
    <row r="144" spans="1:4" x14ac:dyDescent="0.25">
      <c r="A144" s="12"/>
      <c r="B144" s="12"/>
      <c r="C144" s="26"/>
    </row>
    <row r="145" spans="1:4" ht="15.95" customHeight="1" x14ac:dyDescent="0.25">
      <c r="A145" s="12"/>
      <c r="B145" s="12"/>
      <c r="C145" s="26"/>
    </row>
    <row r="146" spans="1:4" ht="16.5" customHeight="1" x14ac:dyDescent="0.25">
      <c r="A146" s="12"/>
      <c r="B146" s="12"/>
      <c r="C146" s="26"/>
    </row>
    <row r="147" spans="1:4" ht="17.25" customHeight="1" x14ac:dyDescent="0.25">
      <c r="A147" s="12"/>
      <c r="B147" s="12"/>
      <c r="C147" s="26"/>
    </row>
    <row r="148" spans="1:4" ht="15.95" customHeight="1" x14ac:dyDescent="0.25">
      <c r="A148" s="12"/>
      <c r="B148" s="12"/>
      <c r="C148" s="26"/>
    </row>
    <row r="149" spans="1:4" ht="15.95" customHeight="1" x14ac:dyDescent="0.25">
      <c r="A149" s="12"/>
      <c r="B149" s="12"/>
      <c r="C149" s="26"/>
    </row>
    <row r="150" spans="1:4" ht="15.95" customHeight="1" x14ac:dyDescent="0.25">
      <c r="A150" s="12"/>
      <c r="B150" s="12"/>
      <c r="C150" s="26"/>
    </row>
    <row r="151" spans="1:4" ht="19.5" customHeight="1" x14ac:dyDescent="0.25">
      <c r="A151" s="12"/>
      <c r="B151" s="12"/>
      <c r="C151" s="26"/>
    </row>
    <row r="152" spans="1:4" ht="15.95" customHeight="1" x14ac:dyDescent="0.25">
      <c r="A152" s="12"/>
      <c r="B152" s="12"/>
      <c r="C152" s="26"/>
    </row>
    <row r="153" spans="1:4" ht="15.95" customHeight="1" x14ac:dyDescent="0.25">
      <c r="A153" s="12"/>
      <c r="B153" s="12"/>
      <c r="C153" s="26"/>
    </row>
    <row r="154" spans="1:4" x14ac:dyDescent="0.25">
      <c r="A154" s="12"/>
      <c r="B154" s="12"/>
      <c r="C154" s="26"/>
    </row>
    <row r="155" spans="1:4" x14ac:dyDescent="0.25">
      <c r="A155" s="12"/>
      <c r="B155" s="12"/>
      <c r="C155" s="26"/>
    </row>
    <row r="156" spans="1:4" x14ac:dyDescent="0.25">
      <c r="A156" s="14"/>
      <c r="B156" s="14"/>
      <c r="C156" s="27"/>
      <c r="D156" s="14"/>
    </row>
    <row r="157" spans="1:4" x14ac:dyDescent="0.25">
      <c r="A157" s="14"/>
      <c r="B157" s="14"/>
      <c r="C157" s="27"/>
      <c r="D157" s="14"/>
    </row>
    <row r="158" spans="1:4" x14ac:dyDescent="0.25">
      <c r="A158" s="14"/>
      <c r="B158" s="14"/>
      <c r="C158" s="27"/>
      <c r="D158" s="14"/>
    </row>
    <row r="159" spans="1:4" x14ac:dyDescent="0.25">
      <c r="A159" s="14"/>
      <c r="B159" s="14"/>
      <c r="C159" s="27"/>
      <c r="D159" s="14"/>
    </row>
    <row r="160" spans="1:4" x14ac:dyDescent="0.25">
      <c r="A160" s="14"/>
      <c r="B160" s="14"/>
      <c r="C160" s="27"/>
      <c r="D160" s="14"/>
    </row>
    <row r="161" spans="1:4" x14ac:dyDescent="0.25">
      <c r="A161" s="14"/>
      <c r="B161" s="14"/>
      <c r="C161" s="27"/>
      <c r="D161" s="14"/>
    </row>
    <row r="162" spans="1:4" x14ac:dyDescent="0.25">
      <c r="A162" s="12"/>
      <c r="B162" s="12"/>
      <c r="C162" s="26"/>
    </row>
    <row r="163" spans="1:4" x14ac:dyDescent="0.25">
      <c r="A163" s="12"/>
      <c r="B163" s="12"/>
      <c r="C163" s="26"/>
    </row>
    <row r="164" spans="1:4" x14ac:dyDescent="0.25">
      <c r="A164" s="12"/>
      <c r="B164" s="12"/>
      <c r="C164" s="26"/>
    </row>
    <row r="165" spans="1:4" x14ac:dyDescent="0.25">
      <c r="A165" s="12"/>
      <c r="B165" s="12"/>
      <c r="C165" s="26"/>
    </row>
    <row r="166" spans="1:4" x14ac:dyDescent="0.25">
      <c r="A166" s="12"/>
      <c r="B166" s="12"/>
      <c r="C166" s="26"/>
    </row>
    <row r="167" spans="1:4" x14ac:dyDescent="0.25">
      <c r="A167" s="12"/>
      <c r="B167" s="12"/>
      <c r="C167" s="26"/>
    </row>
    <row r="168" spans="1:4" x14ac:dyDescent="0.25">
      <c r="A168" s="12"/>
      <c r="B168" s="12"/>
      <c r="C168" s="26"/>
    </row>
    <row r="169" spans="1:4" x14ac:dyDescent="0.25">
      <c r="A169" s="12"/>
      <c r="B169" s="12"/>
      <c r="C169" s="26"/>
    </row>
    <row r="170" spans="1:4" x14ac:dyDescent="0.25">
      <c r="A170" s="12"/>
      <c r="B170" s="12"/>
      <c r="C170" s="26"/>
    </row>
    <row r="171" spans="1:4" x14ac:dyDescent="0.25">
      <c r="A171" s="12"/>
      <c r="B171" s="12"/>
      <c r="C171" s="26"/>
    </row>
    <row r="172" spans="1:4" x14ac:dyDescent="0.25">
      <c r="A172" s="12"/>
      <c r="B172" s="12"/>
      <c r="C172" s="26"/>
    </row>
    <row r="173" spans="1:4" x14ac:dyDescent="0.25">
      <c r="A173" s="12"/>
      <c r="B173" s="12"/>
      <c r="C173" s="26"/>
    </row>
    <row r="174" spans="1:4" x14ac:dyDescent="0.25">
      <c r="A174" s="12"/>
      <c r="B174" s="12"/>
      <c r="C174" s="26"/>
    </row>
    <row r="175" spans="1:4" x14ac:dyDescent="0.25">
      <c r="A175" s="12"/>
      <c r="B175" s="12"/>
      <c r="C175" s="26"/>
    </row>
    <row r="176" spans="1:4" x14ac:dyDescent="0.25">
      <c r="A176" s="12"/>
      <c r="B176" s="12"/>
      <c r="C176" s="26"/>
    </row>
    <row r="177" spans="1:4" x14ac:dyDescent="0.25">
      <c r="A177" s="12"/>
      <c r="B177" s="12"/>
      <c r="C177" s="26"/>
    </row>
    <row r="178" spans="1:4" x14ac:dyDescent="0.25">
      <c r="A178" s="12"/>
      <c r="B178" s="12"/>
      <c r="C178" s="26"/>
    </row>
    <row r="179" spans="1:4" x14ac:dyDescent="0.25">
      <c r="A179" s="12"/>
      <c r="B179" s="12"/>
      <c r="C179" s="26"/>
    </row>
    <row r="180" spans="1:4" x14ac:dyDescent="0.25">
      <c r="A180" s="12"/>
      <c r="B180" s="12"/>
      <c r="C180" s="26"/>
    </row>
    <row r="181" spans="1:4" x14ac:dyDescent="0.25">
      <c r="A181" s="12"/>
      <c r="B181" s="12"/>
      <c r="C181" s="26"/>
    </row>
    <row r="182" spans="1:4" x14ac:dyDescent="0.25">
      <c r="A182" s="12"/>
      <c r="B182" s="12"/>
      <c r="C182" s="26"/>
    </row>
    <row r="183" spans="1:4" x14ac:dyDescent="0.25">
      <c r="A183" s="12"/>
      <c r="B183" s="12"/>
      <c r="C183" s="26"/>
    </row>
    <row r="184" spans="1:4" x14ac:dyDescent="0.25">
      <c r="A184" s="12"/>
      <c r="B184" s="12"/>
      <c r="C184" s="26"/>
    </row>
    <row r="185" spans="1:4" x14ac:dyDescent="0.25">
      <c r="A185" s="10"/>
    </row>
    <row r="186" spans="1:4" x14ac:dyDescent="0.25">
      <c r="A186" s="3"/>
      <c r="D186" s="16"/>
    </row>
    <row r="187" spans="1:4" x14ac:dyDescent="0.25">
      <c r="A187" s="3"/>
      <c r="D187" s="16"/>
    </row>
    <row r="188" spans="1:4" x14ac:dyDescent="0.25">
      <c r="A188" s="5"/>
      <c r="B188" s="3"/>
    </row>
    <row r="189" spans="1:4" x14ac:dyDescent="0.25">
      <c r="A189" s="5"/>
      <c r="B189" s="3"/>
    </row>
    <row r="190" spans="1:4" x14ac:dyDescent="0.25">
      <c r="A190" s="5"/>
      <c r="B190" s="3"/>
    </row>
  </sheetData>
  <mergeCells count="1">
    <mergeCell ref="B1:D1"/>
  </mergeCells>
  <pageMargins left="0.25" right="0.25" top="0.75" bottom="0.75" header="0.3" footer="0.3"/>
  <pageSetup paperSize="9" scale="48" fitToHeight="0" orientation="portrait" r:id="rId1"/>
  <headerFooter>
    <oddHeader>&amp;RPříloha č. 1 - Specifikace předmětu plnění veřejné zakázky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6" sqref="B16"/>
    </sheetView>
  </sheetViews>
  <sheetFormatPr defaultRowHeight="15" x14ac:dyDescent="0.25"/>
  <cols>
    <col min="1" max="1" width="9.85546875" bestFit="1" customWidth="1"/>
    <col min="2" max="2" width="15.5703125" bestFit="1" customWidth="1"/>
    <col min="3" max="3" width="11.42578125" bestFit="1" customWidth="1"/>
    <col min="4" max="4" width="200.5703125" bestFit="1" customWidth="1"/>
  </cols>
  <sheetData>
    <row r="1" spans="1:4" ht="15.75" thickBot="1" x14ac:dyDescent="0.3">
      <c r="A1" s="28" t="s">
        <v>134</v>
      </c>
      <c r="B1" s="29" t="s">
        <v>156</v>
      </c>
      <c r="C1" s="29" t="s">
        <v>135</v>
      </c>
      <c r="D1" s="30" t="s">
        <v>136</v>
      </c>
    </row>
    <row r="2" spans="1:4" ht="18.75" x14ac:dyDescent="0.3">
      <c r="A2" s="41" t="s">
        <v>138</v>
      </c>
      <c r="B2" s="31">
        <v>4180</v>
      </c>
      <c r="C2" s="32">
        <f>ROUND((B2/50),0)</f>
        <v>84</v>
      </c>
      <c r="D2" s="33" t="s">
        <v>150</v>
      </c>
    </row>
    <row r="3" spans="1:4" ht="18.75" x14ac:dyDescent="0.3">
      <c r="A3" s="42" t="s">
        <v>139</v>
      </c>
      <c r="B3" s="34">
        <v>156</v>
      </c>
      <c r="C3" s="35">
        <f>ROUND((B3/30),0)</f>
        <v>5</v>
      </c>
      <c r="D3" s="36" t="s">
        <v>95</v>
      </c>
    </row>
    <row r="4" spans="1:4" ht="18.75" x14ac:dyDescent="0.3">
      <c r="A4" s="42" t="s">
        <v>140</v>
      </c>
      <c r="B4" s="34">
        <v>4.8</v>
      </c>
      <c r="C4" s="35">
        <f>IF(B4&gt;=30,4,IF(B4&gt;=20,3,IF(B4&gt;=10,2,IF(B4&gt;=4.8,1,0))))</f>
        <v>1</v>
      </c>
      <c r="D4" s="36" t="s">
        <v>109</v>
      </c>
    </row>
    <row r="5" spans="1:4" ht="18.75" x14ac:dyDescent="0.3">
      <c r="A5" s="42" t="s">
        <v>141</v>
      </c>
      <c r="B5" s="34">
        <v>984</v>
      </c>
      <c r="C5" s="35">
        <f>ROUND((B5/984),0)</f>
        <v>1</v>
      </c>
      <c r="D5" s="36" t="s">
        <v>96</v>
      </c>
    </row>
    <row r="6" spans="1:4" ht="18.75" x14ac:dyDescent="0.3">
      <c r="A6" s="42" t="s">
        <v>142</v>
      </c>
      <c r="B6" s="34">
        <v>132</v>
      </c>
      <c r="C6" s="35">
        <f>ROUND(B6/132,0)</f>
        <v>1</v>
      </c>
      <c r="D6" s="36" t="s">
        <v>62</v>
      </c>
    </row>
    <row r="7" spans="1:4" ht="18.75" x14ac:dyDescent="0.3">
      <c r="A7" s="42" t="s">
        <v>143</v>
      </c>
      <c r="B7" s="34">
        <v>100</v>
      </c>
      <c r="C7" s="35">
        <f>ROUND(B7/100,0)</f>
        <v>1</v>
      </c>
      <c r="D7" s="36" t="s">
        <v>97</v>
      </c>
    </row>
    <row r="8" spans="1:4" ht="18.75" x14ac:dyDescent="0.3">
      <c r="A8" s="42" t="s">
        <v>144</v>
      </c>
      <c r="B8" s="34">
        <v>110</v>
      </c>
      <c r="C8" s="35">
        <f>ROUND(440/B8,0)</f>
        <v>4</v>
      </c>
      <c r="D8" s="36" t="s">
        <v>98</v>
      </c>
    </row>
    <row r="9" spans="1:4" ht="18.75" x14ac:dyDescent="0.3">
      <c r="A9" s="42" t="s">
        <v>145</v>
      </c>
      <c r="B9" s="34">
        <v>20.16</v>
      </c>
      <c r="C9" s="35">
        <f>ROUND(B9/20,0)</f>
        <v>1</v>
      </c>
      <c r="D9" s="36" t="s">
        <v>99</v>
      </c>
    </row>
    <row r="10" spans="1:4" ht="18.75" x14ac:dyDescent="0.3">
      <c r="A10" s="42" t="s">
        <v>146</v>
      </c>
      <c r="B10" s="34">
        <v>100</v>
      </c>
      <c r="C10" s="35">
        <f>ROUND(B10/50,0)</f>
        <v>2</v>
      </c>
      <c r="D10" s="45" t="s">
        <v>148</v>
      </c>
    </row>
    <row r="11" spans="1:4" ht="19.5" thickBot="1" x14ac:dyDescent="0.35">
      <c r="A11" s="43" t="s">
        <v>147</v>
      </c>
      <c r="B11" s="37">
        <v>3</v>
      </c>
      <c r="C11" s="38">
        <f>IF(B11&gt;=5,2,IF(B11&gt;=3,1,0))</f>
        <v>1</v>
      </c>
      <c r="D11" s="39" t="s">
        <v>102</v>
      </c>
    </row>
    <row r="12" spans="1:4" ht="23.25" thickBot="1" x14ac:dyDescent="0.5">
      <c r="B12" s="40" t="s">
        <v>137</v>
      </c>
      <c r="C12" s="44">
        <f>SUM(C2:C11)</f>
        <v>101</v>
      </c>
    </row>
  </sheetData>
  <phoneticPr fontId="14" type="noConversion"/>
  <conditionalFormatting sqref="D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Přehled specifikace</vt:lpstr>
      <vt:lpstr>Bodové hodnocení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Doležal</dc:creator>
  <cp:lastModifiedBy>Doležal Rafael</cp:lastModifiedBy>
  <cp:lastPrinted>2019-08-20T15:40:06Z</cp:lastPrinted>
  <dcterms:created xsi:type="dcterms:W3CDTF">2018-03-06T14:16:28Z</dcterms:created>
  <dcterms:modified xsi:type="dcterms:W3CDTF">2019-09-10T14:33:12Z</dcterms:modified>
</cp:coreProperties>
</file>