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" sheetId="1" r:id="rId1"/>
  </sheets>
  <definedNames>
    <definedName name="_xlnm.Print_Area" localSheetId="0">'9'!$A$1:$G$151</definedName>
  </definedNames>
  <calcPr fullCalcOnLoad="1"/>
</workbook>
</file>

<file path=xl/sharedStrings.xml><?xml version="1.0" encoding="utf-8"?>
<sst xmlns="http://schemas.openxmlformats.org/spreadsheetml/2006/main" count="116" uniqueCount="111">
  <si>
    <t>Nabídka</t>
  </si>
  <si>
    <t>Dodavatel:</t>
  </si>
  <si>
    <t>Fakturační adresa:</t>
  </si>
  <si>
    <t>KRD-OBCHODNÍ SPOLEČNOST S.R.O.</t>
  </si>
  <si>
    <t>PEKAŘSKÁ 12</t>
  </si>
  <si>
    <t>15500 PRAHA 5</t>
  </si>
  <si>
    <t>IČO: 26424991</t>
  </si>
  <si>
    <t>DIČ: CZ26424991</t>
  </si>
  <si>
    <t>Dodací adresa:</t>
  </si>
  <si>
    <t>Číslo nabídky:</t>
  </si>
  <si>
    <t>Datum:</t>
  </si>
  <si>
    <t>Popis:</t>
  </si>
  <si>
    <t>Platnost:</t>
  </si>
  <si>
    <t>Katalogové číslo</t>
  </si>
  <si>
    <t>Název</t>
  </si>
  <si>
    <t>Balení</t>
  </si>
  <si>
    <t>Počet ks</t>
  </si>
  <si>
    <t>Cena za ks bez DPH</t>
  </si>
  <si>
    <t>Cena celkem bez DPH</t>
  </si>
  <si>
    <t>Cena celkem včetně DPH</t>
  </si>
  <si>
    <t>Nabízená cena je včetně nastěhování, instalace a zaškolení obsluhy.</t>
  </si>
  <si>
    <t>Dodací doba:</t>
  </si>
  <si>
    <t>Záruční doba:</t>
  </si>
  <si>
    <t>Cena bez DPH</t>
  </si>
  <si>
    <t>Sleva</t>
  </si>
  <si>
    <t>Celkem bez DPH</t>
  </si>
  <si>
    <t>Prohlášení o shodě: Prohlašujeme na svou výlučnou zodpovědnost, že výrobek splňuje požadavky technických předpisů, že výrobek je za podmínek námi určeného použití bezpečný a že jsme přijali veškerá opatření, kterými zabezpečujeme shodu výrobků s techn. dokumentací a požadavky příslušného nařízení vlády.</t>
  </si>
  <si>
    <t>Celkem včetně DPH</t>
  </si>
  <si>
    <t>Způsob posouzení shody: § 12, (4) a) zák.č.22/1997 Sb. Výrobek je ve shodě s normami el. bezpečnosti ČSN EN 61010-1:95+A2:97, 60825-1:97+A11:98 a EMC ČSN EN 61326-1:98. Dále s nařízeními vlády o el. bezpečnosti č. 168/1997 Sb. a EMC č.169/1997</t>
  </si>
  <si>
    <t xml:space="preserve"> Hlubokomrazící zařízení sloužící ke skladování vzorků klinického materiálu po neomezenou </t>
  </si>
  <si>
    <t>dobu za podmínek obsluhou nastavené teploty</t>
  </si>
  <si>
    <t>-         Homogenita zaručena distribucí zdroje chladu podél vnitřních stěn</t>
  </si>
  <si>
    <t>-         Doporučený rozsah pracovních teplot -50°C až -86°C</t>
  </si>
  <si>
    <t>-         Přesnost 0,1°C</t>
  </si>
  <si>
    <t xml:space="preserve">   -      Vnější  dveře jsou po obvodu vyhřívány z důvodu nepřmrzání a snadného otevření</t>
  </si>
  <si>
    <t>-         Bateriový back-up</t>
  </si>
  <si>
    <t>-         Pojezdová kolečka</t>
  </si>
  <si>
    <t>-         Nastavitelnost polic v rozmezí od 5 cm  po výšku mrazáku</t>
  </si>
  <si>
    <t>(možno jakkoliv na kombinovat výšku polic po 5 cm)</t>
  </si>
  <si>
    <t>-         Regulační a kontrolní systém jednoduše připojitelný na váš systém</t>
  </si>
  <si>
    <t>-         Vnitřní plochy snadno dezinfikovatelné a omyvatelné z nerezové oceli</t>
  </si>
  <si>
    <t>-         Digitální řídící mikroprocesorový elektronický systém E2003</t>
  </si>
  <si>
    <t xml:space="preserve">S velkým přehledným LCD displejem a senzorovým ovládáním, záložním bateriovým systémem, </t>
  </si>
  <si>
    <t xml:space="preserve"> vizuálním a zvukovým alarmem nastavených parametrů alarmových teplot,(minimální a maximální)</t>
  </si>
  <si>
    <t xml:space="preserve">     - Automatické znovuspuštění po obnovení dodávky proudu</t>
  </si>
  <si>
    <t xml:space="preserve">    -   Elektronické zablokování tlačítek displeje PIN kódem proti možnosti zneužití</t>
  </si>
  <si>
    <t>8 telefoních čísel (mobilní i pevná síť) při výpadku proudu nebo jiné závady</t>
  </si>
  <si>
    <t>-         Napájení 230V/50 Hz</t>
  </si>
  <si>
    <t xml:space="preserve">               </t>
  </si>
  <si>
    <t xml:space="preserve">7. Kat.č.  12093   Cryolog-software pro kompletní evidenci a kontrolu </t>
  </si>
  <si>
    <t xml:space="preserve">           vyrovnávací vakuový ventil umožňující opakované otevření dveří</t>
  </si>
  <si>
    <t xml:space="preserve">          Eliminace kolísání proudu v napájecí soustavě pomocí kompenzátoru</t>
  </si>
  <si>
    <t xml:space="preserve">          Zrychlené  chlazení</t>
  </si>
  <si>
    <t xml:space="preserve">        Možnost vzdáleného připojení alarmů a kontinuálního monitoringu</t>
  </si>
  <si>
    <t xml:space="preserve">    -   možnost dokoupení zálohového CO2 a N2 systému při výpadku proudu</t>
  </si>
  <si>
    <t xml:space="preserve"> možnost dokoupení připojení na alarmový telefonní dialing systém s možností vytočení až  </t>
  </si>
  <si>
    <t>1. Kat.č. CH0047     7-denní bateriový operační kotoučkový nahrávač dat</t>
  </si>
  <si>
    <t>2. Kat. č. DL300  GPRS ukládání dat, WEB-servis, PDF report</t>
  </si>
  <si>
    <t>3. Kat. č. LN2BC   kompletní N2 záložní systém</t>
  </si>
  <si>
    <t>4. Kat. č. USB100   USB teplotní data logger</t>
  </si>
  <si>
    <t xml:space="preserve">5. Kat. č. WC1000   Vodní chlazení pro ULT mrazák   </t>
  </si>
  <si>
    <t>DPH (21%)</t>
  </si>
  <si>
    <t xml:space="preserve"> -       Výstup pro externí alarm</t>
  </si>
  <si>
    <t xml:space="preserve">    -   optický a akustický alarm pro hlášení odchylky teplot, otev.dveří,výpadku proudu, vybitých baterií ,  </t>
  </si>
  <si>
    <t xml:space="preserve">        ucpaného filtru a hlášení poruch</t>
  </si>
  <si>
    <t>Haier</t>
  </si>
  <si>
    <t xml:space="preserve">          Teplotní rozsah -40°C až -86°C</t>
  </si>
  <si>
    <r>
      <t xml:space="preserve">  -        </t>
    </r>
    <r>
      <rPr>
        <b/>
        <sz val="8"/>
        <rFont val="Tahoma"/>
        <family val="2"/>
      </rPr>
      <t>Vnitřní 4-dílné dělené dveře (4 x samostatná oddělení) + 3 nerezové police</t>
    </r>
  </si>
  <si>
    <t>SALVUM</t>
  </si>
  <si>
    <t xml:space="preserve">         (Haier Medical Inc.)</t>
  </si>
  <si>
    <t xml:space="preserve">                             Mrazícího boxu v anglickém jazyce</t>
  </si>
  <si>
    <t xml:space="preserve">    -   Uzamykání boxu  ,  USB port,  </t>
  </si>
  <si>
    <t xml:space="preserve">Green </t>
  </si>
  <si>
    <t>generation</t>
  </si>
  <si>
    <t>.-         VIP panel –izolace stěn pomocí vakua</t>
  </si>
  <si>
    <t>24 hodin</t>
  </si>
  <si>
    <t xml:space="preserve">           Dvoukompresorový systém se dvěmi velmi výkonnými kompresory</t>
  </si>
  <si>
    <t xml:space="preserve"> -       Kapilární výměník, který má výrazný vliv na snížení spotřeby </t>
  </si>
  <si>
    <t>.-         Dvoustupňový kaskádový chladicí systém CFC Free (netoxické, neexplozivní)</t>
  </si>
  <si>
    <t>DCJ-55-A</t>
  </si>
  <si>
    <t xml:space="preserve">Nerezové skladovací boxy </t>
  </si>
  <si>
    <t xml:space="preserve">krabiček o výšce 5 cm (2´´), celkem na </t>
  </si>
  <si>
    <t>DW-86L828J</t>
  </si>
  <si>
    <t xml:space="preserve"> -        Vnitřní čistý užitný objem 828 litrů</t>
  </si>
  <si>
    <t>Skříňový  hlubokomrazící box -86°C, 828 ltr.</t>
  </si>
  <si>
    <r>
      <t>S velmi nízkou spotřebou</t>
    </r>
    <r>
      <rPr>
        <b/>
        <sz val="10"/>
        <rFont val="Tahoma"/>
        <family val="2"/>
      </rPr>
      <t xml:space="preserve"> 11</t>
    </r>
    <r>
      <rPr>
        <b/>
        <u val="single"/>
        <sz val="10"/>
        <rFont val="Tahoma"/>
        <family val="2"/>
      </rPr>
      <t xml:space="preserve">,5 </t>
    </r>
    <r>
      <rPr>
        <b/>
        <u val="single"/>
        <sz val="8"/>
        <rFont val="Tahoma"/>
        <family val="2"/>
      </rPr>
      <t xml:space="preserve"> kW /</t>
    </r>
  </si>
  <si>
    <t xml:space="preserve"> -        Velmi tichý chod 50,0 dB</t>
  </si>
  <si>
    <t xml:space="preserve"> -        Čistá váha 380 kg</t>
  </si>
  <si>
    <t xml:space="preserve"> -        Trvale udržitelná teplota -86°C při okolní teplotě +32°C</t>
  </si>
  <si>
    <t xml:space="preserve"> -         Vnější rozměry: šxhxv 1145x980x1980 mm</t>
  </si>
  <si>
    <t xml:space="preserve"> -         Vnitřní  rozměry: šxhxv 870x716x1310 mm</t>
  </si>
  <si>
    <t xml:space="preserve"> -         Standardní denní spotřeba cca.11,5 kW/24 hod. při maximálním  běžném provozu laboratoře</t>
  </si>
  <si>
    <t xml:space="preserve"> -        Rrychlost namražování z pokojové teploty na -80 °C cca 320 min</t>
  </si>
  <si>
    <t xml:space="preserve"> -        Rychlost odmražení z -80 °C na pokojovou teplotu cca 300 min</t>
  </si>
  <si>
    <t xml:space="preserve">           Kapacita až 600 kusů 2" krabiček</t>
  </si>
  <si>
    <t>pro model 829 ltr.maximální počet na mrazící box</t>
  </si>
  <si>
    <t>Volitelné příslušenství pro DW-86L828J</t>
  </si>
  <si>
    <t>24 měsíců</t>
  </si>
  <si>
    <t>Do 8 týdnů ode dne nabytí účinnosti smlouvy</t>
  </si>
  <si>
    <t>DNS na dodávky lab.přístr.-19-2019</t>
  </si>
  <si>
    <t>Hlubokomrazící box (-86°C)</t>
  </si>
  <si>
    <t>Univerzita Hradec Králové, Přírodov. Fakulta</t>
  </si>
  <si>
    <t>Rokitanského 62</t>
  </si>
  <si>
    <t>500 03 Hradec Králové</t>
  </si>
  <si>
    <t>IČO:62690094</t>
  </si>
  <si>
    <t>DIČ: CZ62690094</t>
  </si>
  <si>
    <t>KRDMH2019177</t>
  </si>
  <si>
    <t>KRDMH2019-177-VZ</t>
  </si>
  <si>
    <t>24 kusů, počet krabiček v boxu je 25 kusů</t>
  </si>
  <si>
    <t>mrazící box možno až 600 krabiček,</t>
  </si>
  <si>
    <t>Servisní podmínky: Servisní pokrytí do 48 hodin. KRD s.r.o. v záruční době bezplatně zajistí odstranění veškerých funkčních závad a poškození vzniklých vadou materiálu, konstrukce nebo montáže. Závady způsobené nedodržením předepsané údržby, užívání nebo neodborného uvedení do provozu nelze uplatnit v rámci záruky. Výrobek je nutné používat v souladu s návodem.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</si>
</sst>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[$$-409]* #,##0.00_ ;_-[$$-409]* \-#,##0.00\ ;_-[$$-409]* \-??_ ;_-@_ "/>
    <numFmt numFmtId="165" formatCode="_-* #,##0.00\ _K_č_-;\-* #,##0.00\ _K_č_-;_-* \-??\ _K_č_-;_-@_-"/>
    <numFmt numFmtId="166" formatCode="#,##0&quot; Kč&quot;"/>
    <numFmt numFmtId="167" formatCode="_-* #,##0\ _K_č_-;\-* #,##0\ _K_č_-;_-* \-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_-[$$-409]* #,##0.00_ ;_-[$$-409]* \-#,##0.00\ ;_-[$$-409]* &quot;-&quot;??_ ;_-@_ "/>
  </numFmts>
  <fonts count="50">
    <font>
      <sz val="10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i/>
      <sz val="8"/>
      <name val="Tahoma"/>
      <family val="2"/>
    </font>
    <font>
      <b/>
      <sz val="8"/>
      <color indexed="56"/>
      <name val="Arial Narrow"/>
      <family val="2"/>
    </font>
    <font>
      <sz val="7"/>
      <name val="Tahoma"/>
      <family val="2"/>
    </font>
    <font>
      <b/>
      <sz val="8"/>
      <color indexed="10"/>
      <name val="Arial Narrow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65" fontId="3" fillId="0" borderId="0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3" fillId="0" borderId="15" xfId="0" applyFont="1" applyBorder="1" applyAlignment="1">
      <alignment horizontal="left"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vertical="top" wrapText="1"/>
    </xf>
    <xf numFmtId="166" fontId="2" fillId="0" borderId="18" xfId="0" applyNumberFormat="1" applyFont="1" applyBorder="1" applyAlignment="1">
      <alignment vertical="top" wrapText="1"/>
    </xf>
    <xf numFmtId="9" fontId="2" fillId="0" borderId="18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vertical="top" wrapText="1"/>
    </xf>
    <xf numFmtId="16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8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top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166" fontId="2" fillId="0" borderId="23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166" fontId="2" fillId="0" borderId="25" xfId="0" applyNumberFormat="1" applyFont="1" applyBorder="1" applyAlignment="1">
      <alignment vertical="top" wrapText="1"/>
    </xf>
    <xf numFmtId="0" fontId="3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2" fillId="0" borderId="25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center" indent="3"/>
    </xf>
    <xf numFmtId="0" fontId="2" fillId="0" borderId="24" xfId="0" applyFont="1" applyBorder="1" applyAlignment="1">
      <alignment vertical="center"/>
    </xf>
    <xf numFmtId="166" fontId="2" fillId="0" borderId="25" xfId="0" applyNumberFormat="1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9"/>
    </xf>
    <xf numFmtId="1" fontId="3" fillId="0" borderId="26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vertical="top" wrapText="1"/>
    </xf>
    <xf numFmtId="166" fontId="2" fillId="0" borderId="27" xfId="0" applyNumberFormat="1" applyFont="1" applyBorder="1" applyAlignment="1">
      <alignment vertical="top" wrapText="1"/>
    </xf>
    <xf numFmtId="166" fontId="2" fillId="0" borderId="27" xfId="0" applyNumberFormat="1" applyFont="1" applyBorder="1" applyAlignment="1">
      <alignment vertical="top"/>
    </xf>
    <xf numFmtId="166" fontId="3" fillId="0" borderId="2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4" fontId="3" fillId="0" borderId="29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</xdr:col>
      <xdr:colOff>695325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15621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107</xdr:row>
      <xdr:rowOff>104775</xdr:rowOff>
    </xdr:from>
    <xdr:to>
      <xdr:col>5</xdr:col>
      <xdr:colOff>609600</xdr:colOff>
      <xdr:row>134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8307050"/>
          <a:ext cx="43148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77</xdr:row>
      <xdr:rowOff>76200</xdr:rowOff>
    </xdr:from>
    <xdr:to>
      <xdr:col>6</xdr:col>
      <xdr:colOff>561975</xdr:colOff>
      <xdr:row>86</xdr:row>
      <xdr:rowOff>76200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13134975"/>
          <a:ext cx="19812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showGridLines="0" tabSelected="1" zoomScalePageLayoutView="0" workbookViewId="0" topLeftCell="A136">
      <selection activeCell="F2" sqref="F2:G2"/>
    </sheetView>
  </sheetViews>
  <sheetFormatPr defaultColWidth="9.140625" defaultRowHeight="12.75"/>
  <cols>
    <col min="1" max="1" width="13.57421875" style="1" customWidth="1"/>
    <col min="2" max="2" width="30.421875" style="1" customWidth="1"/>
    <col min="3" max="3" width="5.8515625" style="2" customWidth="1"/>
    <col min="4" max="4" width="5.421875" style="2" customWidth="1"/>
    <col min="5" max="6" width="12.421875" style="3" customWidth="1"/>
    <col min="7" max="7" width="12.421875" style="4" customWidth="1"/>
    <col min="8" max="8" width="31.28125" style="5" customWidth="1"/>
    <col min="9" max="9" width="9.140625" style="2" customWidth="1"/>
    <col min="10" max="10" width="18.57421875" style="2" customWidth="1"/>
    <col min="11" max="16384" width="9.140625" style="2" customWidth="1"/>
  </cols>
  <sheetData>
    <row r="1" spans="1:7" ht="12.75">
      <c r="A1" s="6"/>
      <c r="B1" s="6"/>
      <c r="C1" s="7"/>
      <c r="D1" s="7"/>
      <c r="E1" s="7"/>
      <c r="F1" s="8"/>
      <c r="G1" s="9"/>
    </row>
    <row r="2" spans="1:7" s="2" customFormat="1" ht="12.75">
      <c r="A2" s="6"/>
      <c r="B2" s="6"/>
      <c r="C2" s="7"/>
      <c r="D2" s="7"/>
      <c r="E2" s="7"/>
      <c r="F2" s="107" t="s">
        <v>0</v>
      </c>
      <c r="G2" s="107"/>
    </row>
    <row r="3" spans="1:7" s="2" customFormat="1" ht="12.75">
      <c r="A3" s="6"/>
      <c r="B3" s="6"/>
      <c r="C3" s="7"/>
      <c r="D3" s="7"/>
      <c r="E3" s="7"/>
      <c r="F3" s="108" t="s">
        <v>107</v>
      </c>
      <c r="G3" s="108"/>
    </row>
    <row r="4" spans="1:7" s="2" customFormat="1" ht="12.75">
      <c r="A4" s="6"/>
      <c r="B4" s="6"/>
      <c r="C4" s="7"/>
      <c r="D4" s="7"/>
      <c r="E4" s="7"/>
      <c r="F4" s="8"/>
      <c r="G4" s="9"/>
    </row>
    <row r="5" spans="1:7" s="2" customFormat="1" ht="12.75">
      <c r="A5" s="10" t="s">
        <v>1</v>
      </c>
      <c r="B5" s="11"/>
      <c r="C5" s="7"/>
      <c r="D5" s="12"/>
      <c r="E5" s="12" t="s">
        <v>2</v>
      </c>
      <c r="F5" s="9"/>
      <c r="G5" s="13"/>
    </row>
    <row r="6" spans="1:7" s="2" customFormat="1" ht="12.75">
      <c r="A6" s="14" t="s">
        <v>3</v>
      </c>
      <c r="B6" s="15"/>
      <c r="C6" s="16"/>
      <c r="D6" s="17"/>
      <c r="E6" s="80" t="s">
        <v>101</v>
      </c>
      <c r="F6" s="18"/>
      <c r="G6" s="19"/>
    </row>
    <row r="7" spans="1:7" s="2" customFormat="1" ht="12.75">
      <c r="A7" s="20" t="s">
        <v>4</v>
      </c>
      <c r="B7" s="21"/>
      <c r="C7" s="16"/>
      <c r="D7" s="17"/>
      <c r="E7" s="81"/>
      <c r="F7" s="22"/>
      <c r="G7" s="23"/>
    </row>
    <row r="8" spans="1:7" s="2" customFormat="1" ht="12.75">
      <c r="A8" s="20" t="s">
        <v>5</v>
      </c>
      <c r="B8" s="21"/>
      <c r="C8" s="16"/>
      <c r="D8" s="17"/>
      <c r="E8" s="81" t="s">
        <v>102</v>
      </c>
      <c r="F8" s="22"/>
      <c r="G8" s="23"/>
    </row>
    <row r="9" spans="1:7" ht="12.75">
      <c r="A9" s="24"/>
      <c r="B9" s="25"/>
      <c r="C9" s="16"/>
      <c r="D9" s="17"/>
      <c r="E9" s="81" t="s">
        <v>103</v>
      </c>
      <c r="F9" s="22"/>
      <c r="G9" s="23"/>
    </row>
    <row r="10" spans="1:7" ht="12.75">
      <c r="A10" s="20" t="s">
        <v>6</v>
      </c>
      <c r="B10" s="21"/>
      <c r="C10" s="16"/>
      <c r="D10" s="17"/>
      <c r="E10" s="26" t="s">
        <v>104</v>
      </c>
      <c r="F10" s="27"/>
      <c r="G10" s="28"/>
    </row>
    <row r="11" spans="1:7" ht="14.25" customHeight="1">
      <c r="A11" s="29" t="s">
        <v>7</v>
      </c>
      <c r="B11" s="30"/>
      <c r="C11" s="16"/>
      <c r="D11" s="31"/>
      <c r="E11" s="32" t="s">
        <v>105</v>
      </c>
      <c r="F11" s="33"/>
      <c r="G11" s="34"/>
    </row>
    <row r="12" spans="1:7" ht="12.75">
      <c r="A12" s="6"/>
      <c r="B12" s="6"/>
      <c r="C12" s="7"/>
      <c r="D12" s="7"/>
      <c r="E12" s="35"/>
      <c r="F12" s="36"/>
      <c r="G12" s="37"/>
    </row>
    <row r="13" spans="1:7" ht="12.75">
      <c r="A13" s="6"/>
      <c r="B13" s="6"/>
      <c r="C13" s="7"/>
      <c r="D13" s="7"/>
      <c r="E13" s="38" t="s">
        <v>8</v>
      </c>
      <c r="F13" s="36"/>
      <c r="G13" s="37"/>
    </row>
    <row r="14" spans="1:7" ht="12.75">
      <c r="A14" s="6"/>
      <c r="B14" s="6"/>
      <c r="C14" s="7"/>
      <c r="D14" s="7"/>
      <c r="E14" s="80" t="s">
        <v>101</v>
      </c>
      <c r="F14" s="18"/>
      <c r="G14" s="19"/>
    </row>
    <row r="15" spans="1:7" ht="12.75">
      <c r="A15" s="39" t="s">
        <v>9</v>
      </c>
      <c r="B15" s="6" t="s">
        <v>106</v>
      </c>
      <c r="C15" s="40"/>
      <c r="D15" s="7"/>
      <c r="E15" s="81"/>
      <c r="F15" s="22"/>
      <c r="G15" s="23"/>
    </row>
    <row r="16" spans="1:7" ht="12.75">
      <c r="A16" s="39" t="s">
        <v>10</v>
      </c>
      <c r="B16" s="41">
        <v>43577</v>
      </c>
      <c r="C16" s="42"/>
      <c r="D16" s="7"/>
      <c r="E16" s="81" t="s">
        <v>102</v>
      </c>
      <c r="F16" s="22"/>
      <c r="G16" s="23"/>
    </row>
    <row r="17" spans="1:7" ht="12.75">
      <c r="A17" s="39" t="s">
        <v>11</v>
      </c>
      <c r="B17" s="6" t="s">
        <v>65</v>
      </c>
      <c r="C17" s="11"/>
      <c r="D17" s="7"/>
      <c r="E17" s="81" t="s">
        <v>103</v>
      </c>
      <c r="F17" s="22"/>
      <c r="G17" s="23"/>
    </row>
    <row r="18" spans="1:7" ht="12.75">
      <c r="A18" s="39" t="s">
        <v>12</v>
      </c>
      <c r="B18" s="41">
        <v>43830</v>
      </c>
      <c r="C18" s="42"/>
      <c r="D18" s="7"/>
      <c r="E18" s="26" t="s">
        <v>104</v>
      </c>
      <c r="F18" s="27"/>
      <c r="G18" s="28"/>
    </row>
    <row r="19" spans="1:7" ht="12.75">
      <c r="A19" s="6"/>
      <c r="B19" s="39"/>
      <c r="C19" s="11"/>
      <c r="D19" s="41"/>
      <c r="E19" s="32" t="s">
        <v>105</v>
      </c>
      <c r="F19" s="33"/>
      <c r="G19" s="34"/>
    </row>
    <row r="20" spans="1:7" ht="12.75">
      <c r="A20" s="6"/>
      <c r="B20" s="6"/>
      <c r="C20" s="40"/>
      <c r="D20" s="7"/>
      <c r="E20" s="16"/>
      <c r="F20" s="43"/>
      <c r="G20" s="43"/>
    </row>
    <row r="21" spans="1:7" ht="12.75">
      <c r="A21" s="6"/>
      <c r="B21" s="6"/>
      <c r="C21" s="7"/>
      <c r="D21" s="7"/>
      <c r="E21" s="35"/>
      <c r="F21" s="36"/>
      <c r="G21" s="36"/>
    </row>
    <row r="22" spans="1:8" s="45" customFormat="1" ht="21">
      <c r="A22" s="82" t="s">
        <v>13</v>
      </c>
      <c r="B22" s="83" t="s">
        <v>14</v>
      </c>
      <c r="C22" s="84" t="s">
        <v>15</v>
      </c>
      <c r="D22" s="85" t="s">
        <v>16</v>
      </c>
      <c r="E22" s="86" t="s">
        <v>17</v>
      </c>
      <c r="F22" s="86" t="s">
        <v>18</v>
      </c>
      <c r="G22" s="87" t="s">
        <v>19</v>
      </c>
      <c r="H22" s="44"/>
    </row>
    <row r="23" spans="1:7" ht="12.75" customHeight="1">
      <c r="A23" s="88"/>
      <c r="B23" s="70"/>
      <c r="C23" s="46"/>
      <c r="D23" s="47"/>
      <c r="E23" s="48"/>
      <c r="F23" s="49"/>
      <c r="G23" s="89"/>
    </row>
    <row r="24" spans="1:7" ht="12.75" customHeight="1">
      <c r="A24" s="90"/>
      <c r="B24" s="91" t="s">
        <v>99</v>
      </c>
      <c r="C24" s="67"/>
      <c r="D24" s="72"/>
      <c r="E24" s="50"/>
      <c r="F24" s="74"/>
      <c r="G24" s="92"/>
    </row>
    <row r="25" spans="1:7" ht="12.75" customHeight="1">
      <c r="A25" s="90"/>
      <c r="B25" s="73"/>
      <c r="C25" s="67"/>
      <c r="D25" s="72"/>
      <c r="E25" s="50"/>
      <c r="F25" s="74"/>
      <c r="G25" s="92"/>
    </row>
    <row r="26" spans="1:7" ht="12.75" customHeight="1">
      <c r="A26" s="90"/>
      <c r="B26" s="79" t="s">
        <v>100</v>
      </c>
      <c r="C26" s="67"/>
      <c r="D26" s="72"/>
      <c r="E26" s="50"/>
      <c r="F26" s="74"/>
      <c r="G26" s="92"/>
    </row>
    <row r="27" spans="1:7" ht="12.75" customHeight="1">
      <c r="A27" s="90"/>
      <c r="B27" s="73"/>
      <c r="C27" s="67"/>
      <c r="D27" s="72"/>
      <c r="E27" s="50"/>
      <c r="F27" s="74"/>
      <c r="G27" s="92"/>
    </row>
    <row r="28" spans="1:7" ht="12.75" customHeight="1">
      <c r="A28" s="90"/>
      <c r="B28" s="73" t="s">
        <v>85</v>
      </c>
      <c r="C28" s="54" t="s">
        <v>75</v>
      </c>
      <c r="D28" s="72"/>
      <c r="E28" s="50"/>
      <c r="F28" s="74"/>
      <c r="G28" s="92"/>
    </row>
    <row r="29" spans="1:8" s="52" customFormat="1" ht="13.5" customHeight="1">
      <c r="A29" s="93" t="s">
        <v>82</v>
      </c>
      <c r="B29" s="54" t="s">
        <v>84</v>
      </c>
      <c r="C29" s="94"/>
      <c r="D29" s="67">
        <v>1</v>
      </c>
      <c r="E29" s="50">
        <v>229990</v>
      </c>
      <c r="F29" s="68">
        <f>E29*D29</f>
        <v>229990</v>
      </c>
      <c r="G29" s="95">
        <f>PRODUCT(F29,1.21)</f>
        <v>278287.89999999997</v>
      </c>
      <c r="H29" s="51"/>
    </row>
    <row r="30" spans="1:8" s="52" customFormat="1" ht="13.5" customHeight="1">
      <c r="A30" s="93" t="s">
        <v>68</v>
      </c>
      <c r="B30" s="96" t="s">
        <v>29</v>
      </c>
      <c r="C30" s="94"/>
      <c r="D30" s="67"/>
      <c r="E30" s="50"/>
      <c r="F30" s="68"/>
      <c r="G30" s="95"/>
      <c r="H30" s="51"/>
    </row>
    <row r="31" spans="1:8" s="52" customFormat="1" ht="13.5" customHeight="1">
      <c r="A31" s="93" t="s">
        <v>72</v>
      </c>
      <c r="B31" s="96" t="s">
        <v>30</v>
      </c>
      <c r="C31" s="94"/>
      <c r="D31" s="67"/>
      <c r="E31" s="50"/>
      <c r="F31" s="68"/>
      <c r="G31" s="95"/>
      <c r="H31" s="51"/>
    </row>
    <row r="32" spans="1:8" s="52" customFormat="1" ht="13.5" customHeight="1">
      <c r="A32" s="93" t="s">
        <v>73</v>
      </c>
      <c r="B32" s="96" t="s">
        <v>31</v>
      </c>
      <c r="C32" s="94"/>
      <c r="D32" s="67"/>
      <c r="E32" s="50"/>
      <c r="F32" s="68"/>
      <c r="G32" s="95"/>
      <c r="H32" s="51"/>
    </row>
    <row r="33" spans="1:8" s="52" customFormat="1" ht="13.5" customHeight="1">
      <c r="A33" s="97"/>
      <c r="B33" s="96" t="s">
        <v>88</v>
      </c>
      <c r="C33" s="94"/>
      <c r="D33" s="67"/>
      <c r="E33" s="50"/>
      <c r="F33" s="68"/>
      <c r="G33" s="95"/>
      <c r="H33" s="51"/>
    </row>
    <row r="34" spans="1:8" s="52" customFormat="1" ht="13.5" customHeight="1">
      <c r="A34" s="97"/>
      <c r="B34" s="96" t="s">
        <v>74</v>
      </c>
      <c r="C34" s="94"/>
      <c r="D34" s="72"/>
      <c r="E34" s="50"/>
      <c r="F34" s="68"/>
      <c r="G34" s="95"/>
      <c r="H34" s="51"/>
    </row>
    <row r="35" spans="1:8" s="52" customFormat="1" ht="13.5" customHeight="1">
      <c r="A35" s="97"/>
      <c r="B35" s="96" t="s">
        <v>83</v>
      </c>
      <c r="C35" s="94"/>
      <c r="D35" s="72"/>
      <c r="E35" s="50"/>
      <c r="F35" s="68"/>
      <c r="G35" s="95"/>
      <c r="H35" s="51"/>
    </row>
    <row r="36" spans="1:8" s="52" customFormat="1" ht="13.5" customHeight="1">
      <c r="A36" s="97"/>
      <c r="B36" s="96" t="s">
        <v>66</v>
      </c>
      <c r="C36" s="94"/>
      <c r="D36" s="72"/>
      <c r="E36" s="50"/>
      <c r="F36" s="68"/>
      <c r="G36" s="95"/>
      <c r="H36" s="51"/>
    </row>
    <row r="37" spans="1:8" s="52" customFormat="1" ht="13.5" customHeight="1">
      <c r="A37" s="97"/>
      <c r="B37" s="96" t="s">
        <v>32</v>
      </c>
      <c r="C37" s="94"/>
      <c r="D37" s="72"/>
      <c r="E37" s="50"/>
      <c r="F37" s="68"/>
      <c r="G37" s="95"/>
      <c r="H37" s="51"/>
    </row>
    <row r="38" spans="1:8" s="52" customFormat="1" ht="13.5" customHeight="1">
      <c r="A38" s="97"/>
      <c r="B38" s="96" t="s">
        <v>33</v>
      </c>
      <c r="C38" s="94"/>
      <c r="D38" s="72"/>
      <c r="E38" s="50"/>
      <c r="F38" s="68"/>
      <c r="G38" s="95"/>
      <c r="H38" s="51"/>
    </row>
    <row r="39" spans="1:8" s="52" customFormat="1" ht="13.5" customHeight="1">
      <c r="A39" s="97"/>
      <c r="B39" s="96" t="s">
        <v>94</v>
      </c>
      <c r="C39" s="94"/>
      <c r="D39" s="72"/>
      <c r="E39" s="50"/>
      <c r="F39" s="68"/>
      <c r="G39" s="95"/>
      <c r="H39" s="51"/>
    </row>
    <row r="40" spans="1:8" s="52" customFormat="1" ht="13.5" customHeight="1">
      <c r="A40" s="97"/>
      <c r="B40" s="96" t="s">
        <v>89</v>
      </c>
      <c r="C40" s="94"/>
      <c r="D40" s="72"/>
      <c r="E40" s="50"/>
      <c r="F40" s="68"/>
      <c r="G40" s="95"/>
      <c r="H40" s="51"/>
    </row>
    <row r="41" spans="1:8" s="52" customFormat="1" ht="13.5" customHeight="1">
      <c r="A41" s="97"/>
      <c r="B41" s="96" t="s">
        <v>90</v>
      </c>
      <c r="C41" s="94"/>
      <c r="D41" s="72"/>
      <c r="E41" s="50"/>
      <c r="F41" s="68"/>
      <c r="G41" s="95"/>
      <c r="H41" s="51"/>
    </row>
    <row r="42" spans="1:8" s="52" customFormat="1" ht="13.5" customHeight="1">
      <c r="A42" s="97"/>
      <c r="B42" s="96" t="s">
        <v>50</v>
      </c>
      <c r="C42" s="94"/>
      <c r="D42" s="72"/>
      <c r="E42" s="50"/>
      <c r="F42" s="68"/>
      <c r="G42" s="95"/>
      <c r="H42" s="51"/>
    </row>
    <row r="43" spans="1:8" s="52" customFormat="1" ht="13.5" customHeight="1">
      <c r="A43" s="97"/>
      <c r="B43" s="96" t="s">
        <v>34</v>
      </c>
      <c r="C43" s="94"/>
      <c r="D43" s="72"/>
      <c r="E43" s="50"/>
      <c r="F43" s="68"/>
      <c r="G43" s="95"/>
      <c r="H43" s="51"/>
    </row>
    <row r="44" spans="1:8" s="52" customFormat="1" ht="13.5" customHeight="1">
      <c r="A44" s="97"/>
      <c r="B44" s="96" t="s">
        <v>67</v>
      </c>
      <c r="C44" s="94"/>
      <c r="D44" s="72"/>
      <c r="E44" s="50"/>
      <c r="F44" s="68"/>
      <c r="G44" s="95"/>
      <c r="H44" s="51"/>
    </row>
    <row r="45" spans="1:8" s="52" customFormat="1" ht="13.5" customHeight="1">
      <c r="A45" s="97"/>
      <c r="B45" s="96" t="s">
        <v>86</v>
      </c>
      <c r="C45" s="94"/>
      <c r="D45" s="72"/>
      <c r="E45" s="50"/>
      <c r="F45" s="68"/>
      <c r="G45" s="95"/>
      <c r="H45" s="51"/>
    </row>
    <row r="46" spans="1:8" s="52" customFormat="1" ht="13.5" customHeight="1">
      <c r="A46" s="97"/>
      <c r="B46" s="96" t="s">
        <v>92</v>
      </c>
      <c r="C46" s="94"/>
      <c r="D46" s="72"/>
      <c r="E46" s="50"/>
      <c r="F46" s="68"/>
      <c r="G46" s="95"/>
      <c r="H46" s="51"/>
    </row>
    <row r="47" spans="1:8" s="52" customFormat="1" ht="13.5" customHeight="1">
      <c r="A47" s="97"/>
      <c r="B47" s="96" t="s">
        <v>93</v>
      </c>
      <c r="C47" s="94"/>
      <c r="D47" s="72"/>
      <c r="E47" s="50"/>
      <c r="F47" s="68"/>
      <c r="G47" s="95"/>
      <c r="H47" s="51"/>
    </row>
    <row r="48" spans="1:8" s="52" customFormat="1" ht="13.5" customHeight="1">
      <c r="A48" s="97"/>
      <c r="B48" s="96" t="s">
        <v>87</v>
      </c>
      <c r="C48" s="94"/>
      <c r="D48" s="72"/>
      <c r="E48" s="50"/>
      <c r="F48" s="68"/>
      <c r="G48" s="95"/>
      <c r="H48" s="51"/>
    </row>
    <row r="49" spans="1:8" s="52" customFormat="1" ht="13.5" customHeight="1">
      <c r="A49" s="97"/>
      <c r="B49" s="96" t="s">
        <v>35</v>
      </c>
      <c r="C49" s="94"/>
      <c r="D49" s="72"/>
      <c r="E49" s="50"/>
      <c r="F49" s="68"/>
      <c r="G49" s="95"/>
      <c r="H49" s="51"/>
    </row>
    <row r="50" spans="1:8" s="52" customFormat="1" ht="13.5" customHeight="1">
      <c r="A50" s="97"/>
      <c r="B50" s="96" t="s">
        <v>51</v>
      </c>
      <c r="C50" s="94"/>
      <c r="D50" s="72"/>
      <c r="E50" s="50"/>
      <c r="F50" s="68"/>
      <c r="G50" s="95"/>
      <c r="H50" s="51"/>
    </row>
    <row r="51" spans="1:8" s="52" customFormat="1" ht="13.5" customHeight="1">
      <c r="A51" s="97"/>
      <c r="B51" s="96" t="s">
        <v>76</v>
      </c>
      <c r="C51" s="94"/>
      <c r="D51" s="72"/>
      <c r="E51" s="50"/>
      <c r="F51" s="68"/>
      <c r="G51" s="95"/>
      <c r="H51" s="51"/>
    </row>
    <row r="52" spans="1:8" s="52" customFormat="1" ht="13.5" customHeight="1">
      <c r="A52" s="97"/>
      <c r="B52" s="96" t="s">
        <v>52</v>
      </c>
      <c r="C52" s="94"/>
      <c r="D52" s="72"/>
      <c r="E52" s="50"/>
      <c r="F52" s="68"/>
      <c r="G52" s="95"/>
      <c r="H52" s="51"/>
    </row>
    <row r="53" spans="1:8" s="52" customFormat="1" ht="13.5" customHeight="1">
      <c r="A53" s="97"/>
      <c r="B53" s="96" t="s">
        <v>36</v>
      </c>
      <c r="C53" s="94"/>
      <c r="D53" s="72"/>
      <c r="E53" s="50"/>
      <c r="F53" s="68"/>
      <c r="G53" s="95"/>
      <c r="H53" s="51"/>
    </row>
    <row r="54" spans="1:8" s="52" customFormat="1" ht="13.5" customHeight="1">
      <c r="A54" s="97"/>
      <c r="B54" s="96" t="s">
        <v>91</v>
      </c>
      <c r="C54" s="94"/>
      <c r="D54" s="72"/>
      <c r="E54" s="50"/>
      <c r="F54" s="68"/>
      <c r="G54" s="95"/>
      <c r="H54" s="51"/>
    </row>
    <row r="55" spans="1:8" s="52" customFormat="1" ht="13.5" customHeight="1">
      <c r="A55" s="97"/>
      <c r="B55" s="96" t="s">
        <v>37</v>
      </c>
      <c r="C55" s="94"/>
      <c r="D55" s="72"/>
      <c r="E55" s="50"/>
      <c r="F55" s="68"/>
      <c r="G55" s="95"/>
      <c r="H55" s="51"/>
    </row>
    <row r="56" spans="1:8" s="52" customFormat="1" ht="13.5" customHeight="1">
      <c r="A56" s="97"/>
      <c r="B56" s="96" t="s">
        <v>38</v>
      </c>
      <c r="C56" s="94"/>
      <c r="D56" s="72"/>
      <c r="E56" s="50"/>
      <c r="F56" s="68"/>
      <c r="G56" s="95"/>
      <c r="H56" s="51"/>
    </row>
    <row r="57" spans="1:8" s="52" customFormat="1" ht="13.5" customHeight="1">
      <c r="A57" s="97"/>
      <c r="B57" s="96" t="s">
        <v>77</v>
      </c>
      <c r="C57" s="94"/>
      <c r="D57" s="72"/>
      <c r="E57" s="50"/>
      <c r="F57" s="68"/>
      <c r="G57" s="95"/>
      <c r="H57" s="51"/>
    </row>
    <row r="58" spans="1:8" s="52" customFormat="1" ht="13.5" customHeight="1">
      <c r="A58" s="97"/>
      <c r="B58" s="96" t="s">
        <v>78</v>
      </c>
      <c r="C58" s="94"/>
      <c r="D58" s="72"/>
      <c r="E58" s="50"/>
      <c r="F58" s="68"/>
      <c r="G58" s="95"/>
      <c r="H58" s="51"/>
    </row>
    <row r="59" spans="1:8" s="52" customFormat="1" ht="13.5" customHeight="1">
      <c r="A59" s="97"/>
      <c r="B59" s="96" t="s">
        <v>39</v>
      </c>
      <c r="C59" s="94"/>
      <c r="D59" s="72"/>
      <c r="E59" s="50"/>
      <c r="F59" s="68"/>
      <c r="G59" s="95"/>
      <c r="H59" s="51"/>
    </row>
    <row r="60" spans="1:8" s="52" customFormat="1" ht="13.5" customHeight="1">
      <c r="A60" s="97"/>
      <c r="B60" s="96" t="s">
        <v>40</v>
      </c>
      <c r="C60" s="94"/>
      <c r="D60" s="72"/>
      <c r="E60" s="50"/>
      <c r="F60" s="68"/>
      <c r="G60" s="95"/>
      <c r="H60" s="51"/>
    </row>
    <row r="61" spans="1:8" s="52" customFormat="1" ht="13.5" customHeight="1">
      <c r="A61" s="97"/>
      <c r="B61" s="96" t="s">
        <v>41</v>
      </c>
      <c r="C61" s="94"/>
      <c r="D61" s="72"/>
      <c r="E61" s="50"/>
      <c r="F61" s="68"/>
      <c r="G61" s="95"/>
      <c r="H61" s="51"/>
    </row>
    <row r="62" spans="1:8" s="52" customFormat="1" ht="13.5" customHeight="1">
      <c r="A62" s="97"/>
      <c r="B62" s="96" t="s">
        <v>62</v>
      </c>
      <c r="C62" s="94"/>
      <c r="D62" s="72"/>
      <c r="E62" s="50"/>
      <c r="F62" s="68"/>
      <c r="G62" s="95"/>
      <c r="H62" s="51"/>
    </row>
    <row r="63" spans="1:8" s="52" customFormat="1" ht="13.5" customHeight="1">
      <c r="A63" s="97"/>
      <c r="B63" s="96" t="s">
        <v>42</v>
      </c>
      <c r="C63" s="94"/>
      <c r="D63" s="72"/>
      <c r="E63" s="50"/>
      <c r="F63" s="68"/>
      <c r="G63" s="95"/>
      <c r="H63" s="51"/>
    </row>
    <row r="64" spans="1:8" s="52" customFormat="1" ht="13.5" customHeight="1">
      <c r="A64" s="97"/>
      <c r="B64" s="96" t="s">
        <v>43</v>
      </c>
      <c r="C64" s="94"/>
      <c r="D64" s="72"/>
      <c r="E64" s="50"/>
      <c r="F64" s="68"/>
      <c r="G64" s="95"/>
      <c r="H64" s="51"/>
    </row>
    <row r="65" spans="1:8" s="52" customFormat="1" ht="13.5" customHeight="1">
      <c r="A65" s="97"/>
      <c r="B65" s="69" t="s">
        <v>63</v>
      </c>
      <c r="C65" s="94"/>
      <c r="D65" s="72"/>
      <c r="E65" s="50"/>
      <c r="F65" s="68"/>
      <c r="G65" s="95"/>
      <c r="H65" s="51"/>
    </row>
    <row r="66" spans="1:8" s="52" customFormat="1" ht="13.5" customHeight="1">
      <c r="A66" s="97"/>
      <c r="B66" s="69" t="s">
        <v>64</v>
      </c>
      <c r="C66" s="94"/>
      <c r="D66" s="72"/>
      <c r="E66" s="50"/>
      <c r="F66" s="68"/>
      <c r="G66" s="95"/>
      <c r="H66" s="51"/>
    </row>
    <row r="67" spans="1:8" s="52" customFormat="1" ht="13.5" customHeight="1">
      <c r="A67" s="97"/>
      <c r="B67" s="69" t="s">
        <v>71</v>
      </c>
      <c r="C67" s="94"/>
      <c r="D67" s="72"/>
      <c r="E67" s="50"/>
      <c r="F67" s="68"/>
      <c r="G67" s="95"/>
      <c r="H67" s="51"/>
    </row>
    <row r="68" spans="1:8" s="52" customFormat="1" ht="13.5" customHeight="1">
      <c r="A68" s="97"/>
      <c r="B68" s="69" t="s">
        <v>53</v>
      </c>
      <c r="C68" s="94"/>
      <c r="D68" s="72"/>
      <c r="E68" s="50"/>
      <c r="F68" s="68"/>
      <c r="G68" s="95"/>
      <c r="H68" s="51"/>
    </row>
    <row r="69" spans="1:8" s="52" customFormat="1" ht="13.5" customHeight="1">
      <c r="A69" s="97"/>
      <c r="B69" s="69" t="s">
        <v>44</v>
      </c>
      <c r="C69" s="94"/>
      <c r="D69" s="72"/>
      <c r="E69" s="50"/>
      <c r="F69" s="68"/>
      <c r="G69" s="95"/>
      <c r="H69" s="51"/>
    </row>
    <row r="70" spans="1:8" s="52" customFormat="1" ht="13.5" customHeight="1">
      <c r="A70" s="97"/>
      <c r="B70" s="69" t="s">
        <v>45</v>
      </c>
      <c r="C70" s="94"/>
      <c r="D70" s="72"/>
      <c r="E70" s="50"/>
      <c r="F70" s="68"/>
      <c r="G70" s="95"/>
      <c r="H70" s="51"/>
    </row>
    <row r="71" spans="1:8" s="52" customFormat="1" ht="13.5" customHeight="1">
      <c r="A71" s="97"/>
      <c r="B71" s="69" t="s">
        <v>54</v>
      </c>
      <c r="C71" s="94"/>
      <c r="D71" s="72"/>
      <c r="E71" s="50"/>
      <c r="F71" s="68"/>
      <c r="G71" s="95"/>
      <c r="H71" s="51"/>
    </row>
    <row r="72" spans="1:8" s="52" customFormat="1" ht="13.5" customHeight="1">
      <c r="A72" s="97"/>
      <c r="B72" s="96" t="s">
        <v>55</v>
      </c>
      <c r="C72" s="94"/>
      <c r="D72" s="72"/>
      <c r="E72" s="50"/>
      <c r="F72" s="68"/>
      <c r="G72" s="95"/>
      <c r="H72" s="51"/>
    </row>
    <row r="73" spans="1:8" s="52" customFormat="1" ht="13.5" customHeight="1">
      <c r="A73" s="97"/>
      <c r="B73" s="96" t="s">
        <v>46</v>
      </c>
      <c r="C73" s="94"/>
      <c r="D73" s="72"/>
      <c r="E73" s="50"/>
      <c r="F73" s="68"/>
      <c r="G73" s="95"/>
      <c r="H73" s="51"/>
    </row>
    <row r="74" spans="1:8" s="52" customFormat="1" ht="13.5" customHeight="1">
      <c r="A74" s="97"/>
      <c r="B74" s="96" t="s">
        <v>47</v>
      </c>
      <c r="C74" s="72"/>
      <c r="D74" s="72"/>
      <c r="E74" s="50"/>
      <c r="F74" s="68"/>
      <c r="G74" s="95"/>
      <c r="H74" s="51"/>
    </row>
    <row r="75" spans="1:8" s="52" customFormat="1" ht="13.5" customHeight="1">
      <c r="A75" s="97"/>
      <c r="B75" s="96" t="s">
        <v>69</v>
      </c>
      <c r="C75" s="72"/>
      <c r="D75" s="72"/>
      <c r="E75" s="50"/>
      <c r="F75" s="68"/>
      <c r="G75" s="95"/>
      <c r="H75" s="51"/>
    </row>
    <row r="76" spans="1:8" s="52" customFormat="1" ht="13.5" customHeight="1">
      <c r="A76" s="97"/>
      <c r="B76" s="96"/>
      <c r="C76" s="72"/>
      <c r="D76" s="72"/>
      <c r="E76" s="50"/>
      <c r="F76" s="68"/>
      <c r="G76" s="95"/>
      <c r="H76" s="51"/>
    </row>
    <row r="77" spans="1:8" s="52" customFormat="1" ht="13.5" customHeight="1">
      <c r="A77" s="97" t="s">
        <v>79</v>
      </c>
      <c r="B77" s="72" t="s">
        <v>80</v>
      </c>
      <c r="C77" s="72"/>
      <c r="D77" s="75">
        <v>24</v>
      </c>
      <c r="E77" s="76">
        <v>1590</v>
      </c>
      <c r="F77" s="77">
        <f>E77*D77</f>
        <v>38160</v>
      </c>
      <c r="G77" s="98">
        <f>PRODUCT(F77,1.21)</f>
        <v>46173.6</v>
      </c>
      <c r="H77" s="51"/>
    </row>
    <row r="78" spans="1:8" s="52" customFormat="1" ht="13.5" customHeight="1">
      <c r="A78" s="97"/>
      <c r="B78" s="78" t="s">
        <v>95</v>
      </c>
      <c r="C78" s="72"/>
      <c r="D78" s="72"/>
      <c r="E78" s="50"/>
      <c r="F78" s="68"/>
      <c r="G78" s="95"/>
      <c r="H78" s="51"/>
    </row>
    <row r="79" spans="1:8" s="52" customFormat="1" ht="13.5" customHeight="1">
      <c r="A79" s="97"/>
      <c r="B79" s="78" t="s">
        <v>108</v>
      </c>
      <c r="C79" s="72"/>
      <c r="D79" s="72"/>
      <c r="E79" s="50"/>
      <c r="F79" s="68"/>
      <c r="G79" s="95"/>
      <c r="H79" s="51"/>
    </row>
    <row r="80" spans="1:8" s="52" customFormat="1" ht="13.5" customHeight="1">
      <c r="A80" s="97"/>
      <c r="B80" s="72" t="s">
        <v>81</v>
      </c>
      <c r="C80" s="72"/>
      <c r="D80" s="72"/>
      <c r="E80" s="50"/>
      <c r="F80" s="68"/>
      <c r="G80" s="95"/>
      <c r="H80" s="51"/>
    </row>
    <row r="81" spans="1:8" s="52" customFormat="1" ht="13.5" customHeight="1">
      <c r="A81" s="97"/>
      <c r="B81" s="72" t="s">
        <v>109</v>
      </c>
      <c r="C81" s="72"/>
      <c r="D81" s="72"/>
      <c r="E81" s="50"/>
      <c r="F81" s="68"/>
      <c r="G81" s="95"/>
      <c r="H81" s="51"/>
    </row>
    <row r="82" spans="1:8" s="52" customFormat="1" ht="13.5" customHeight="1">
      <c r="A82" s="97"/>
      <c r="B82" s="96"/>
      <c r="C82" s="72"/>
      <c r="D82" s="75"/>
      <c r="E82" s="76"/>
      <c r="F82" s="77"/>
      <c r="G82" s="98"/>
      <c r="H82" s="51"/>
    </row>
    <row r="83" spans="1:8" s="52" customFormat="1" ht="13.5" customHeight="1">
      <c r="A83" s="97"/>
      <c r="B83" s="96"/>
      <c r="C83" s="72"/>
      <c r="D83" s="75"/>
      <c r="E83" s="76"/>
      <c r="F83" s="77"/>
      <c r="G83" s="98"/>
      <c r="H83" s="51"/>
    </row>
    <row r="84" spans="1:8" s="52" customFormat="1" ht="13.5" customHeight="1">
      <c r="A84" s="97"/>
      <c r="B84" s="96"/>
      <c r="C84" s="72"/>
      <c r="D84" s="75"/>
      <c r="E84" s="76"/>
      <c r="F84" s="77"/>
      <c r="G84" s="98"/>
      <c r="H84" s="51"/>
    </row>
    <row r="85" spans="1:8" s="52" customFormat="1" ht="13.5" customHeight="1">
      <c r="A85" s="97"/>
      <c r="B85" s="96"/>
      <c r="C85" s="72"/>
      <c r="D85" s="75"/>
      <c r="E85" s="76"/>
      <c r="F85" s="77"/>
      <c r="G85" s="98"/>
      <c r="H85" s="51"/>
    </row>
    <row r="86" spans="1:8" s="52" customFormat="1" ht="13.5" customHeight="1">
      <c r="A86" s="97"/>
      <c r="B86" s="96"/>
      <c r="C86" s="72"/>
      <c r="D86" s="75"/>
      <c r="E86" s="76"/>
      <c r="F86" s="77"/>
      <c r="G86" s="98"/>
      <c r="H86" s="51"/>
    </row>
    <row r="87" spans="1:8" s="52" customFormat="1" ht="13.5" customHeight="1">
      <c r="A87" s="97"/>
      <c r="B87" s="78"/>
      <c r="C87" s="72"/>
      <c r="D87" s="72"/>
      <c r="E87" s="50"/>
      <c r="F87" s="68"/>
      <c r="G87" s="98"/>
      <c r="H87" s="51"/>
    </row>
    <row r="88" spans="1:8" s="52" customFormat="1" ht="13.5" customHeight="1">
      <c r="A88" s="97"/>
      <c r="B88" s="96"/>
      <c r="C88" s="72"/>
      <c r="D88" s="72"/>
      <c r="E88" s="50"/>
      <c r="F88" s="68"/>
      <c r="G88" s="95"/>
      <c r="H88" s="51"/>
    </row>
    <row r="89" spans="1:8" s="52" customFormat="1" ht="13.5" customHeight="1">
      <c r="A89" s="97"/>
      <c r="B89" s="99" t="s">
        <v>96</v>
      </c>
      <c r="C89" s="72"/>
      <c r="D89" s="72"/>
      <c r="E89" s="50"/>
      <c r="F89" s="68"/>
      <c r="G89" s="95"/>
      <c r="H89" s="51"/>
    </row>
    <row r="90" spans="1:8" s="52" customFormat="1" ht="13.5" customHeight="1">
      <c r="A90" s="97"/>
      <c r="B90" s="69" t="s">
        <v>48</v>
      </c>
      <c r="C90" s="72"/>
      <c r="D90" s="72"/>
      <c r="E90" s="50"/>
      <c r="F90" s="68"/>
      <c r="G90" s="95"/>
      <c r="H90" s="51"/>
    </row>
    <row r="91" spans="1:8" s="52" customFormat="1" ht="13.5" customHeight="1">
      <c r="A91" s="97"/>
      <c r="B91" s="69" t="s">
        <v>56</v>
      </c>
      <c r="C91" s="72"/>
      <c r="D91" s="72"/>
      <c r="E91" s="50"/>
      <c r="F91" s="68"/>
      <c r="G91" s="95"/>
      <c r="H91" s="51"/>
    </row>
    <row r="92" spans="1:8" s="52" customFormat="1" ht="13.5" customHeight="1">
      <c r="A92" s="97"/>
      <c r="B92" s="69" t="s">
        <v>57</v>
      </c>
      <c r="C92" s="72"/>
      <c r="D92" s="72"/>
      <c r="E92" s="50"/>
      <c r="F92" s="68"/>
      <c r="G92" s="95"/>
      <c r="H92" s="51"/>
    </row>
    <row r="93" spans="1:8" s="52" customFormat="1" ht="13.5" customHeight="1">
      <c r="A93" s="97"/>
      <c r="B93" s="69" t="s">
        <v>58</v>
      </c>
      <c r="C93" s="72"/>
      <c r="D93" s="72"/>
      <c r="E93" s="50"/>
      <c r="F93" s="68"/>
      <c r="G93" s="95"/>
      <c r="H93" s="51"/>
    </row>
    <row r="94" spans="1:8" s="52" customFormat="1" ht="13.5" customHeight="1">
      <c r="A94" s="97"/>
      <c r="B94" s="69" t="s">
        <v>59</v>
      </c>
      <c r="C94" s="72"/>
      <c r="D94" s="72"/>
      <c r="E94" s="50"/>
      <c r="F94" s="68"/>
      <c r="G94" s="95"/>
      <c r="H94" s="51"/>
    </row>
    <row r="95" spans="1:8" s="52" customFormat="1" ht="13.5" customHeight="1">
      <c r="A95" s="97"/>
      <c r="B95" s="69" t="s">
        <v>60</v>
      </c>
      <c r="C95" s="72"/>
      <c r="D95" s="72"/>
      <c r="E95" s="50"/>
      <c r="F95" s="68"/>
      <c r="G95" s="95"/>
      <c r="H95" s="51"/>
    </row>
    <row r="96" spans="1:8" s="52" customFormat="1" ht="13.5" customHeight="1">
      <c r="A96" s="97"/>
      <c r="B96" s="69" t="s">
        <v>49</v>
      </c>
      <c r="C96" s="72"/>
      <c r="D96" s="72"/>
      <c r="E96" s="50"/>
      <c r="F96" s="68"/>
      <c r="G96" s="95"/>
      <c r="H96" s="51"/>
    </row>
    <row r="97" spans="1:8" s="52" customFormat="1" ht="13.5" customHeight="1">
      <c r="A97" s="97"/>
      <c r="B97" s="69" t="s">
        <v>70</v>
      </c>
      <c r="C97" s="72"/>
      <c r="D97" s="72"/>
      <c r="E97" s="50"/>
      <c r="F97" s="68"/>
      <c r="G97" s="95"/>
      <c r="H97" s="51"/>
    </row>
    <row r="98" spans="1:8" s="52" customFormat="1" ht="13.5" customHeight="1">
      <c r="A98" s="97"/>
      <c r="B98" s="69"/>
      <c r="C98" s="72"/>
      <c r="D98" s="72"/>
      <c r="E98" s="50"/>
      <c r="F98" s="68"/>
      <c r="G98" s="95"/>
      <c r="H98" s="51"/>
    </row>
    <row r="99" spans="1:8" s="52" customFormat="1" ht="13.5" customHeight="1">
      <c r="A99" s="97"/>
      <c r="B99" s="69"/>
      <c r="C99" s="72"/>
      <c r="D99" s="72"/>
      <c r="E99" s="50"/>
      <c r="F99" s="68"/>
      <c r="G99" s="95"/>
      <c r="H99" s="51"/>
    </row>
    <row r="100" spans="1:8" s="52" customFormat="1" ht="13.5" customHeight="1">
      <c r="A100" s="97"/>
      <c r="B100" s="69"/>
      <c r="C100" s="72"/>
      <c r="D100" s="72"/>
      <c r="E100" s="50"/>
      <c r="F100" s="68"/>
      <c r="G100" s="95"/>
      <c r="H100" s="51"/>
    </row>
    <row r="101" spans="1:8" s="52" customFormat="1" ht="13.5" customHeight="1">
      <c r="A101" s="97"/>
      <c r="B101" s="69"/>
      <c r="C101" s="72"/>
      <c r="D101" s="72"/>
      <c r="E101" s="50"/>
      <c r="F101" s="68"/>
      <c r="G101" s="95"/>
      <c r="H101" s="51"/>
    </row>
    <row r="102" spans="1:8" s="52" customFormat="1" ht="13.5" customHeight="1">
      <c r="A102" s="97"/>
      <c r="B102" s="69"/>
      <c r="C102" s="72"/>
      <c r="D102" s="72"/>
      <c r="E102" s="50"/>
      <c r="F102" s="68"/>
      <c r="G102" s="95"/>
      <c r="H102" s="51"/>
    </row>
    <row r="103" spans="1:8" s="52" customFormat="1" ht="13.5" customHeight="1">
      <c r="A103" s="97"/>
      <c r="B103" s="69"/>
      <c r="C103" s="72"/>
      <c r="D103" s="72"/>
      <c r="E103" s="50"/>
      <c r="F103" s="68"/>
      <c r="G103" s="95"/>
      <c r="H103" s="51"/>
    </row>
    <row r="104" spans="1:8" s="52" customFormat="1" ht="13.5" customHeight="1">
      <c r="A104" s="97"/>
      <c r="B104" s="69"/>
      <c r="C104" s="72"/>
      <c r="D104" s="72"/>
      <c r="E104" s="50"/>
      <c r="F104" s="68"/>
      <c r="G104" s="95"/>
      <c r="H104" s="51"/>
    </row>
    <row r="105" spans="1:8" s="52" customFormat="1" ht="13.5" customHeight="1">
      <c r="A105" s="97"/>
      <c r="B105" s="69"/>
      <c r="C105" s="72"/>
      <c r="D105" s="72"/>
      <c r="E105" s="50"/>
      <c r="F105" s="68"/>
      <c r="G105" s="95"/>
      <c r="H105" s="51"/>
    </row>
    <row r="106" spans="1:8" s="52" customFormat="1" ht="13.5" customHeight="1">
      <c r="A106" s="97"/>
      <c r="B106" s="100"/>
      <c r="C106" s="72"/>
      <c r="D106" s="72"/>
      <c r="E106" s="50"/>
      <c r="F106" s="68"/>
      <c r="G106" s="95"/>
      <c r="H106" s="51"/>
    </row>
    <row r="107" spans="1:8" s="52" customFormat="1" ht="13.5" customHeight="1">
      <c r="A107" s="97"/>
      <c r="B107" s="100"/>
      <c r="C107" s="72"/>
      <c r="D107" s="72"/>
      <c r="E107" s="50"/>
      <c r="F107" s="68"/>
      <c r="G107" s="95"/>
      <c r="H107" s="51"/>
    </row>
    <row r="108" spans="1:8" s="52" customFormat="1" ht="13.5" customHeight="1">
      <c r="A108" s="97"/>
      <c r="B108" s="100"/>
      <c r="C108" s="72"/>
      <c r="D108" s="72"/>
      <c r="E108" s="50"/>
      <c r="F108" s="68"/>
      <c r="G108" s="95"/>
      <c r="H108" s="51"/>
    </row>
    <row r="109" spans="1:8" s="52" customFormat="1" ht="13.5" customHeight="1">
      <c r="A109" s="97"/>
      <c r="B109" s="100"/>
      <c r="C109" s="72"/>
      <c r="D109" s="72"/>
      <c r="E109" s="50"/>
      <c r="F109" s="68"/>
      <c r="G109" s="95"/>
      <c r="H109" s="51"/>
    </row>
    <row r="110" spans="1:8" s="52" customFormat="1" ht="13.5" customHeight="1">
      <c r="A110" s="97"/>
      <c r="B110" s="100"/>
      <c r="C110" s="72"/>
      <c r="D110" s="72"/>
      <c r="E110" s="50"/>
      <c r="F110" s="68"/>
      <c r="G110" s="95"/>
      <c r="H110" s="51"/>
    </row>
    <row r="111" spans="1:8" s="52" customFormat="1" ht="13.5" customHeight="1">
      <c r="A111" s="97"/>
      <c r="B111" s="100"/>
      <c r="C111" s="72"/>
      <c r="D111" s="72"/>
      <c r="E111" s="50"/>
      <c r="F111" s="68"/>
      <c r="G111" s="95"/>
      <c r="H111" s="51"/>
    </row>
    <row r="112" spans="1:8" s="52" customFormat="1" ht="13.5" customHeight="1">
      <c r="A112" s="97"/>
      <c r="B112" s="100"/>
      <c r="C112" s="72"/>
      <c r="D112" s="72"/>
      <c r="E112" s="50"/>
      <c r="F112" s="68"/>
      <c r="G112" s="95"/>
      <c r="H112" s="51"/>
    </row>
    <row r="113" spans="1:8" s="52" customFormat="1" ht="13.5" customHeight="1">
      <c r="A113" s="97"/>
      <c r="B113" s="100"/>
      <c r="C113" s="72"/>
      <c r="D113" s="72"/>
      <c r="E113" s="50"/>
      <c r="F113" s="68"/>
      <c r="G113" s="95"/>
      <c r="H113" s="51"/>
    </row>
    <row r="114" spans="1:8" s="52" customFormat="1" ht="13.5" customHeight="1">
      <c r="A114" s="97"/>
      <c r="B114" s="100"/>
      <c r="C114" s="72"/>
      <c r="D114" s="72"/>
      <c r="E114" s="50"/>
      <c r="F114" s="68"/>
      <c r="G114" s="95"/>
      <c r="H114" s="51"/>
    </row>
    <row r="115" spans="1:8" s="52" customFormat="1" ht="13.5" customHeight="1">
      <c r="A115" s="97"/>
      <c r="B115" s="100"/>
      <c r="C115" s="72"/>
      <c r="D115" s="72"/>
      <c r="E115" s="50"/>
      <c r="F115" s="68"/>
      <c r="G115" s="95"/>
      <c r="H115" s="51"/>
    </row>
    <row r="116" spans="1:8" s="52" customFormat="1" ht="13.5" customHeight="1">
      <c r="A116" s="97"/>
      <c r="B116" s="100"/>
      <c r="C116" s="72"/>
      <c r="D116" s="72"/>
      <c r="E116" s="50"/>
      <c r="F116" s="68"/>
      <c r="G116" s="95"/>
      <c r="H116" s="51"/>
    </row>
    <row r="117" spans="1:8" s="52" customFormat="1" ht="13.5" customHeight="1">
      <c r="A117" s="97"/>
      <c r="B117" s="100"/>
      <c r="C117" s="72"/>
      <c r="D117" s="72"/>
      <c r="E117" s="50"/>
      <c r="F117" s="68"/>
      <c r="G117" s="95"/>
      <c r="H117" s="51"/>
    </row>
    <row r="118" spans="1:8" s="52" customFormat="1" ht="13.5" customHeight="1">
      <c r="A118" s="97"/>
      <c r="B118" s="100"/>
      <c r="C118" s="72"/>
      <c r="D118" s="72"/>
      <c r="E118" s="50"/>
      <c r="F118" s="68"/>
      <c r="G118" s="95"/>
      <c r="H118" s="51"/>
    </row>
    <row r="119" spans="1:8" s="52" customFormat="1" ht="13.5" customHeight="1">
      <c r="A119" s="97"/>
      <c r="B119" s="100"/>
      <c r="C119" s="72"/>
      <c r="D119" s="72"/>
      <c r="E119" s="50"/>
      <c r="F119" s="68"/>
      <c r="G119" s="95"/>
      <c r="H119" s="51"/>
    </row>
    <row r="120" spans="1:8" s="52" customFormat="1" ht="13.5" customHeight="1">
      <c r="A120" s="97"/>
      <c r="B120" s="100"/>
      <c r="C120" s="72"/>
      <c r="D120" s="72"/>
      <c r="E120" s="50"/>
      <c r="F120" s="68"/>
      <c r="G120" s="95"/>
      <c r="H120" s="51"/>
    </row>
    <row r="121" spans="1:8" s="52" customFormat="1" ht="13.5" customHeight="1">
      <c r="A121" s="97"/>
      <c r="B121" s="100"/>
      <c r="C121" s="72"/>
      <c r="D121" s="72"/>
      <c r="E121" s="50"/>
      <c r="F121" s="68"/>
      <c r="G121" s="95"/>
      <c r="H121" s="51"/>
    </row>
    <row r="122" spans="1:8" s="52" customFormat="1" ht="13.5" customHeight="1">
      <c r="A122" s="97"/>
      <c r="B122" s="100"/>
      <c r="C122" s="72"/>
      <c r="D122" s="72"/>
      <c r="E122" s="50"/>
      <c r="F122" s="68"/>
      <c r="G122" s="95"/>
      <c r="H122" s="51"/>
    </row>
    <row r="123" spans="1:8" s="52" customFormat="1" ht="13.5" customHeight="1">
      <c r="A123" s="97"/>
      <c r="B123" s="100"/>
      <c r="C123" s="72"/>
      <c r="D123" s="72"/>
      <c r="E123" s="50"/>
      <c r="F123" s="68"/>
      <c r="G123" s="95"/>
      <c r="H123" s="51"/>
    </row>
    <row r="124" spans="1:8" s="52" customFormat="1" ht="13.5" customHeight="1">
      <c r="A124" s="97"/>
      <c r="B124" s="100"/>
      <c r="C124" s="72"/>
      <c r="D124" s="72"/>
      <c r="E124" s="50"/>
      <c r="F124" s="68"/>
      <c r="G124" s="95"/>
      <c r="H124" s="51"/>
    </row>
    <row r="125" spans="1:8" s="52" customFormat="1" ht="13.5" customHeight="1">
      <c r="A125" s="97"/>
      <c r="B125" s="100"/>
      <c r="C125" s="72"/>
      <c r="D125" s="72"/>
      <c r="E125" s="50"/>
      <c r="F125" s="68"/>
      <c r="G125" s="95"/>
      <c r="H125" s="51"/>
    </row>
    <row r="126" spans="1:8" s="52" customFormat="1" ht="13.5" customHeight="1">
      <c r="A126" s="97"/>
      <c r="B126" s="100"/>
      <c r="C126" s="72"/>
      <c r="D126" s="72"/>
      <c r="E126" s="50"/>
      <c r="F126" s="68"/>
      <c r="G126" s="95"/>
      <c r="H126" s="51"/>
    </row>
    <row r="127" spans="1:8" s="52" customFormat="1" ht="13.5" customHeight="1">
      <c r="A127" s="97"/>
      <c r="B127" s="100"/>
      <c r="C127" s="72"/>
      <c r="D127" s="72"/>
      <c r="E127" s="50"/>
      <c r="F127" s="68"/>
      <c r="G127" s="95"/>
      <c r="H127" s="51"/>
    </row>
    <row r="128" spans="1:8" s="52" customFormat="1" ht="13.5" customHeight="1">
      <c r="A128" s="97"/>
      <c r="B128" s="100"/>
      <c r="C128" s="72"/>
      <c r="D128" s="72"/>
      <c r="E128" s="50"/>
      <c r="F128" s="68"/>
      <c r="G128" s="95"/>
      <c r="H128" s="51"/>
    </row>
    <row r="129" spans="1:8" s="52" customFormat="1" ht="13.5" customHeight="1">
      <c r="A129" s="97"/>
      <c r="B129" s="100"/>
      <c r="C129" s="72"/>
      <c r="D129" s="72"/>
      <c r="E129" s="50"/>
      <c r="F129" s="68"/>
      <c r="G129" s="95"/>
      <c r="H129" s="51"/>
    </row>
    <row r="130" spans="1:8" s="52" customFormat="1" ht="13.5" customHeight="1">
      <c r="A130" s="97"/>
      <c r="B130" s="100"/>
      <c r="C130" s="72"/>
      <c r="D130" s="72"/>
      <c r="E130" s="50"/>
      <c r="F130" s="68"/>
      <c r="G130" s="95"/>
      <c r="H130" s="51"/>
    </row>
    <row r="131" spans="1:8" s="52" customFormat="1" ht="13.5" customHeight="1">
      <c r="A131" s="97"/>
      <c r="B131" s="100"/>
      <c r="C131" s="72"/>
      <c r="D131" s="72"/>
      <c r="E131" s="50"/>
      <c r="F131" s="68"/>
      <c r="G131" s="95"/>
      <c r="H131" s="51"/>
    </row>
    <row r="132" spans="1:8" s="52" customFormat="1" ht="13.5" customHeight="1">
      <c r="A132" s="97"/>
      <c r="B132" s="100"/>
      <c r="C132" s="72"/>
      <c r="D132" s="72"/>
      <c r="E132" s="50"/>
      <c r="F132" s="68"/>
      <c r="G132" s="95"/>
      <c r="H132" s="51"/>
    </row>
    <row r="133" spans="1:8" s="52" customFormat="1" ht="13.5" customHeight="1">
      <c r="A133" s="97"/>
      <c r="B133" s="100"/>
      <c r="C133" s="72"/>
      <c r="D133" s="72"/>
      <c r="E133" s="50"/>
      <c r="F133" s="68"/>
      <c r="G133" s="95"/>
      <c r="H133" s="51"/>
    </row>
    <row r="134" spans="1:8" s="52" customFormat="1" ht="13.5" customHeight="1">
      <c r="A134" s="97"/>
      <c r="B134" s="100"/>
      <c r="C134" s="72"/>
      <c r="D134" s="72"/>
      <c r="E134" s="50"/>
      <c r="F134" s="68"/>
      <c r="G134" s="95"/>
      <c r="H134" s="51"/>
    </row>
    <row r="135" spans="1:8" s="52" customFormat="1" ht="13.5" customHeight="1">
      <c r="A135" s="101"/>
      <c r="B135" s="102"/>
      <c r="C135" s="102"/>
      <c r="D135" s="102"/>
      <c r="E135" s="103"/>
      <c r="F135" s="104"/>
      <c r="G135" s="105"/>
      <c r="H135" s="51"/>
    </row>
    <row r="136" spans="1:8" s="52" customFormat="1" ht="13.5" customHeight="1">
      <c r="A136" s="53"/>
      <c r="B136" s="53"/>
      <c r="C136" s="54"/>
      <c r="D136" s="54"/>
      <c r="E136" s="55"/>
      <c r="F136" s="56"/>
      <c r="G136" s="71"/>
      <c r="H136" s="51"/>
    </row>
    <row r="137" spans="1:8" s="52" customFormat="1" ht="13.5" customHeight="1">
      <c r="A137" s="57" t="s">
        <v>20</v>
      </c>
      <c r="B137" s="39"/>
      <c r="C137" s="6"/>
      <c r="D137" s="7"/>
      <c r="E137" s="8"/>
      <c r="F137" s="3"/>
      <c r="G137" s="4"/>
      <c r="H137" s="51"/>
    </row>
    <row r="138" spans="1:8" s="52" customFormat="1" ht="13.5" customHeight="1">
      <c r="A138" s="7" t="s">
        <v>21</v>
      </c>
      <c r="B138" s="6" t="s">
        <v>98</v>
      </c>
      <c r="C138" s="6"/>
      <c r="D138" s="7"/>
      <c r="E138" s="8"/>
      <c r="F138" s="3"/>
      <c r="G138" s="4"/>
      <c r="H138" s="51"/>
    </row>
    <row r="139" spans="1:8" s="52" customFormat="1" ht="13.5" customHeight="1">
      <c r="A139" s="7" t="s">
        <v>22</v>
      </c>
      <c r="B139" s="6" t="s">
        <v>97</v>
      </c>
      <c r="C139" s="6"/>
      <c r="D139" s="7"/>
      <c r="E139" s="8"/>
      <c r="F139" s="3"/>
      <c r="G139" s="4"/>
      <c r="H139" s="51"/>
    </row>
    <row r="140" spans="1:8" s="52" customFormat="1" ht="13.5" customHeight="1">
      <c r="A140" s="109" t="s">
        <v>110</v>
      </c>
      <c r="B140" s="109"/>
      <c r="C140" s="109"/>
      <c r="D140" s="109"/>
      <c r="E140" s="8"/>
      <c r="F140" s="3"/>
      <c r="G140" s="4"/>
      <c r="H140" s="51"/>
    </row>
    <row r="141" spans="1:8" s="52" customFormat="1" ht="13.5" customHeight="1">
      <c r="A141" s="109"/>
      <c r="B141" s="109"/>
      <c r="C141" s="109"/>
      <c r="D141" s="109"/>
      <c r="E141" s="8"/>
      <c r="F141" s="58" t="s">
        <v>23</v>
      </c>
      <c r="G141" s="59">
        <f>SUM(F29:F135)</f>
        <v>268150</v>
      </c>
      <c r="H141" s="51"/>
    </row>
    <row r="142" spans="1:8" s="52" customFormat="1" ht="13.5" customHeight="1">
      <c r="A142" s="109"/>
      <c r="B142" s="109"/>
      <c r="C142" s="109"/>
      <c r="D142" s="109"/>
      <c r="E142" s="8"/>
      <c r="F142" s="58" t="s">
        <v>24</v>
      </c>
      <c r="G142" s="59"/>
      <c r="H142" s="51"/>
    </row>
    <row r="143" spans="1:8" s="52" customFormat="1" ht="13.5" customHeight="1">
      <c r="A143" s="109"/>
      <c r="B143" s="109"/>
      <c r="C143" s="109"/>
      <c r="D143" s="109"/>
      <c r="E143" s="8"/>
      <c r="F143" s="58" t="s">
        <v>25</v>
      </c>
      <c r="G143" s="59">
        <f>G141*(100-G142)/100</f>
        <v>268150</v>
      </c>
      <c r="H143" s="51"/>
    </row>
    <row r="144" spans="1:8" s="52" customFormat="1" ht="13.5" customHeight="1">
      <c r="A144" s="109"/>
      <c r="B144" s="109"/>
      <c r="C144" s="109"/>
      <c r="D144" s="109"/>
      <c r="E144" s="8"/>
      <c r="F144" s="58" t="s">
        <v>61</v>
      </c>
      <c r="G144" s="59">
        <f>G143*0.21</f>
        <v>56311.5</v>
      </c>
      <c r="H144" s="51"/>
    </row>
    <row r="145" spans="1:8" s="52" customFormat="1" ht="13.5" customHeight="1">
      <c r="A145" s="110" t="s">
        <v>26</v>
      </c>
      <c r="B145" s="110"/>
      <c r="C145" s="110"/>
      <c r="D145" s="110"/>
      <c r="E145" s="3"/>
      <c r="F145" s="58" t="s">
        <v>27</v>
      </c>
      <c r="G145" s="59">
        <f>G143+G144</f>
        <v>324461.5</v>
      </c>
      <c r="H145" s="51"/>
    </row>
    <row r="146" spans="1:8" s="52" customFormat="1" ht="13.5" customHeight="1">
      <c r="A146" s="110"/>
      <c r="B146" s="110"/>
      <c r="C146" s="110"/>
      <c r="D146" s="110"/>
      <c r="E146" s="3"/>
      <c r="F146" s="3"/>
      <c r="G146" s="4"/>
      <c r="H146" s="51"/>
    </row>
    <row r="147" spans="1:8" s="52" customFormat="1" ht="13.5" customHeight="1">
      <c r="A147" s="110"/>
      <c r="B147" s="110"/>
      <c r="C147" s="110"/>
      <c r="D147" s="110"/>
      <c r="E147" s="3"/>
      <c r="F147" s="3"/>
      <c r="G147" s="4"/>
      <c r="H147" s="51"/>
    </row>
    <row r="148" spans="1:8" s="61" customFormat="1" ht="15" customHeight="1">
      <c r="A148" s="110"/>
      <c r="B148" s="110"/>
      <c r="C148" s="110"/>
      <c r="D148" s="110"/>
      <c r="E148" s="3"/>
      <c r="F148" s="3"/>
      <c r="G148" s="4"/>
      <c r="H148" s="60"/>
    </row>
    <row r="149" spans="1:8" s="52" customFormat="1" ht="12.75" customHeight="1">
      <c r="A149" s="111" t="s">
        <v>28</v>
      </c>
      <c r="B149" s="111"/>
      <c r="C149" s="111"/>
      <c r="D149" s="111"/>
      <c r="E149" s="3"/>
      <c r="F149" s="3"/>
      <c r="G149" s="4"/>
      <c r="H149" s="51"/>
    </row>
    <row r="150" spans="1:8" s="52" customFormat="1" ht="12.75" customHeight="1">
      <c r="A150" s="111"/>
      <c r="B150" s="111"/>
      <c r="C150" s="111"/>
      <c r="D150" s="111"/>
      <c r="E150" s="3"/>
      <c r="F150" s="3"/>
      <c r="G150" s="4"/>
      <c r="H150" s="51"/>
    </row>
    <row r="151" spans="1:8" s="52" customFormat="1" ht="12.75" customHeight="1">
      <c r="A151" s="111"/>
      <c r="B151" s="111"/>
      <c r="C151" s="111"/>
      <c r="D151" s="111"/>
      <c r="E151" s="3"/>
      <c r="F151" s="3"/>
      <c r="G151" s="4"/>
      <c r="H151" s="51"/>
    </row>
    <row r="152" spans="1:8" s="52" customFormat="1" ht="12.75" customHeight="1">
      <c r="A152" s="1"/>
      <c r="B152" s="1"/>
      <c r="C152" s="2"/>
      <c r="D152" s="2"/>
      <c r="E152" s="3"/>
      <c r="F152" s="3"/>
      <c r="G152" s="4"/>
      <c r="H152" s="51"/>
    </row>
    <row r="153" spans="1:8" s="52" customFormat="1" ht="12.75" customHeight="1">
      <c r="A153" s="106"/>
      <c r="B153" s="106"/>
      <c r="C153" s="106"/>
      <c r="D153" s="106"/>
      <c r="E153" s="106"/>
      <c r="F153" s="106"/>
      <c r="G153" s="4"/>
      <c r="H153" s="51"/>
    </row>
    <row r="154" spans="1:8" s="52" customFormat="1" ht="12.75" customHeight="1">
      <c r="A154" s="106"/>
      <c r="B154" s="106"/>
      <c r="C154" s="106"/>
      <c r="D154" s="106"/>
      <c r="E154" s="106"/>
      <c r="F154" s="106"/>
      <c r="G154" s="4"/>
      <c r="H154" s="51"/>
    </row>
    <row r="155" spans="1:8" s="52" customFormat="1" ht="12.75" customHeight="1">
      <c r="A155" s="1"/>
      <c r="B155" s="1"/>
      <c r="C155" s="2"/>
      <c r="D155" s="2"/>
      <c r="E155" s="3"/>
      <c r="F155" s="3"/>
      <c r="G155" s="4"/>
      <c r="H155" s="51"/>
    </row>
    <row r="156" spans="1:8" s="52" customFormat="1" ht="12.75" customHeight="1">
      <c r="A156" s="1"/>
      <c r="B156" s="1"/>
      <c r="C156" s="2"/>
      <c r="D156" s="2"/>
      <c r="E156" s="3"/>
      <c r="F156" s="3"/>
      <c r="G156" s="4"/>
      <c r="H156" s="51"/>
    </row>
    <row r="157" spans="1:8" s="52" customFormat="1" ht="12.75" customHeight="1">
      <c r="A157" s="1"/>
      <c r="B157" s="1"/>
      <c r="C157" s="2"/>
      <c r="D157" s="2"/>
      <c r="E157" s="3"/>
      <c r="F157" s="3"/>
      <c r="G157" s="4"/>
      <c r="H157" s="51"/>
    </row>
    <row r="158" spans="1:8" s="52" customFormat="1" ht="12.75" customHeight="1">
      <c r="A158" s="1"/>
      <c r="B158" s="1"/>
      <c r="C158" s="2"/>
      <c r="D158" s="2"/>
      <c r="E158" s="3"/>
      <c r="F158" s="3"/>
      <c r="G158" s="4"/>
      <c r="H158" s="51"/>
    </row>
    <row r="159" spans="1:8" s="52" customFormat="1" ht="12.75" customHeight="1">
      <c r="A159" s="62"/>
      <c r="B159" s="1"/>
      <c r="C159" s="2"/>
      <c r="D159" s="2"/>
      <c r="E159" s="3"/>
      <c r="F159" s="3"/>
      <c r="G159" s="4"/>
      <c r="H159" s="51"/>
    </row>
    <row r="160" spans="1:8" s="52" customFormat="1" ht="12.75" customHeight="1">
      <c r="A160" s="1"/>
      <c r="B160" s="1"/>
      <c r="C160" s="2"/>
      <c r="D160" s="2"/>
      <c r="E160" s="3"/>
      <c r="F160" s="3"/>
      <c r="G160" s="4"/>
      <c r="H160" s="51"/>
    </row>
    <row r="161" spans="1:8" s="52" customFormat="1" ht="12.75" customHeight="1">
      <c r="A161" s="62"/>
      <c r="B161" s="1"/>
      <c r="C161" s="2"/>
      <c r="D161" s="2"/>
      <c r="E161" s="3"/>
      <c r="F161" s="3"/>
      <c r="G161" s="4"/>
      <c r="H161" s="51"/>
    </row>
    <row r="162" spans="1:8" s="52" customFormat="1" ht="12.75" customHeight="1">
      <c r="A162" s="1"/>
      <c r="B162" s="1"/>
      <c r="C162" s="2"/>
      <c r="D162" s="2"/>
      <c r="E162" s="3"/>
      <c r="F162" s="3"/>
      <c r="G162" s="4"/>
      <c r="H162" s="51"/>
    </row>
    <row r="163" spans="1:8" s="52" customFormat="1" ht="12.75" customHeight="1">
      <c r="A163" s="1"/>
      <c r="B163" s="1"/>
      <c r="C163" s="2"/>
      <c r="D163" s="2"/>
      <c r="E163" s="3"/>
      <c r="F163" s="3"/>
      <c r="G163" s="4"/>
      <c r="H163" s="51"/>
    </row>
    <row r="164" spans="1:8" s="52" customFormat="1" ht="12.75" customHeight="1">
      <c r="A164" s="1"/>
      <c r="B164" s="1"/>
      <c r="C164" s="2"/>
      <c r="D164" s="2"/>
      <c r="E164" s="3"/>
      <c r="F164" s="3"/>
      <c r="G164" s="4"/>
      <c r="H164" s="51"/>
    </row>
    <row r="165" spans="1:8" s="52" customFormat="1" ht="12.75" customHeight="1">
      <c r="A165" s="1"/>
      <c r="B165" s="1"/>
      <c r="C165" s="2"/>
      <c r="D165" s="2"/>
      <c r="E165" s="3"/>
      <c r="F165" s="3"/>
      <c r="G165" s="4"/>
      <c r="H165" s="51"/>
    </row>
    <row r="166" spans="1:8" s="52" customFormat="1" ht="12.75" customHeight="1">
      <c r="A166" s="1"/>
      <c r="B166" s="1"/>
      <c r="C166" s="2"/>
      <c r="D166" s="2"/>
      <c r="E166" s="3"/>
      <c r="F166" s="3"/>
      <c r="G166" s="4"/>
      <c r="H166" s="51"/>
    </row>
    <row r="167" spans="1:8" s="52" customFormat="1" ht="12.75" customHeight="1">
      <c r="A167" s="1"/>
      <c r="B167" s="1"/>
      <c r="C167" s="2"/>
      <c r="D167" s="2"/>
      <c r="E167" s="3"/>
      <c r="F167" s="3"/>
      <c r="G167" s="4"/>
      <c r="H167" s="51"/>
    </row>
    <row r="168" spans="1:8" s="52" customFormat="1" ht="12.75" customHeight="1">
      <c r="A168" s="1"/>
      <c r="B168" s="1"/>
      <c r="C168" s="2"/>
      <c r="D168" s="2"/>
      <c r="E168" s="3"/>
      <c r="F168" s="3"/>
      <c r="G168" s="4"/>
      <c r="H168" s="51"/>
    </row>
    <row r="169" spans="1:8" s="52" customFormat="1" ht="12.75" customHeight="1">
      <c r="A169" s="1"/>
      <c r="B169" s="1"/>
      <c r="C169" s="2"/>
      <c r="D169" s="2"/>
      <c r="E169" s="3"/>
      <c r="F169" s="3"/>
      <c r="G169" s="4"/>
      <c r="H169" s="51"/>
    </row>
    <row r="170" spans="1:8" s="52" customFormat="1" ht="12.75" customHeight="1">
      <c r="A170" s="1"/>
      <c r="B170" s="1"/>
      <c r="C170" s="2"/>
      <c r="D170" s="2"/>
      <c r="E170" s="3"/>
      <c r="F170" s="3"/>
      <c r="G170" s="4"/>
      <c r="H170" s="51"/>
    </row>
    <row r="171" spans="1:8" s="52" customFormat="1" ht="12.75" customHeight="1">
      <c r="A171" s="1"/>
      <c r="B171" s="1"/>
      <c r="C171" s="2"/>
      <c r="D171" s="2"/>
      <c r="E171" s="3"/>
      <c r="F171" s="3"/>
      <c r="G171" s="4"/>
      <c r="H171" s="51"/>
    </row>
    <row r="172" spans="1:8" s="52" customFormat="1" ht="12.75" customHeight="1">
      <c r="A172" s="1"/>
      <c r="B172" s="1"/>
      <c r="C172" s="2"/>
      <c r="D172" s="2"/>
      <c r="E172" s="3"/>
      <c r="F172" s="3"/>
      <c r="G172" s="4"/>
      <c r="H172" s="51"/>
    </row>
    <row r="173" spans="1:8" s="52" customFormat="1" ht="12.75" customHeight="1">
      <c r="A173" s="1"/>
      <c r="B173" s="1"/>
      <c r="C173" s="2"/>
      <c r="D173" s="2"/>
      <c r="E173" s="3"/>
      <c r="F173" s="3"/>
      <c r="G173" s="4"/>
      <c r="H173" s="51"/>
    </row>
    <row r="174" spans="1:8" s="64" customFormat="1" ht="12.75" customHeight="1">
      <c r="A174" s="1"/>
      <c r="B174" s="1"/>
      <c r="C174" s="2"/>
      <c r="D174" s="2"/>
      <c r="E174" s="3"/>
      <c r="F174" s="3"/>
      <c r="G174" s="4"/>
      <c r="H174" s="63"/>
    </row>
    <row r="175" spans="1:8" s="52" customFormat="1" ht="12.75" customHeight="1">
      <c r="A175" s="1"/>
      <c r="B175" s="1"/>
      <c r="C175" s="2"/>
      <c r="D175" s="2"/>
      <c r="E175" s="3"/>
      <c r="F175" s="3"/>
      <c r="G175" s="4"/>
      <c r="H175" s="65"/>
    </row>
    <row r="176" ht="12.75" customHeight="1"/>
    <row r="177" ht="12.75">
      <c r="J177" s="66"/>
    </row>
    <row r="180" ht="12.75" customHeight="1"/>
    <row r="185" spans="8:10" ht="12.75" customHeight="1">
      <c r="H185" s="106"/>
      <c r="I185" s="106"/>
      <c r="J185" s="106"/>
    </row>
    <row r="186" spans="8:10" ht="12.75" customHeight="1">
      <c r="H186" s="106"/>
      <c r="I186" s="106"/>
      <c r="J186" s="106"/>
    </row>
    <row r="187" spans="8:10" ht="12.75">
      <c r="H187" s="106"/>
      <c r="I187" s="106"/>
      <c r="J187" s="106"/>
    </row>
    <row r="188" spans="8:10" ht="12.75">
      <c r="H188" s="106"/>
      <c r="I188" s="106"/>
      <c r="J188" s="106"/>
    </row>
    <row r="189" spans="8:10" ht="12.75" customHeight="1">
      <c r="H189" s="106"/>
      <c r="I189" s="106"/>
      <c r="J189" s="106"/>
    </row>
    <row r="190" spans="8:10" ht="12.75">
      <c r="H190" s="106"/>
      <c r="I190" s="106"/>
      <c r="J190" s="106"/>
    </row>
    <row r="194" spans="8:12" ht="12.75">
      <c r="H194" s="106"/>
      <c r="I194" s="106"/>
      <c r="J194" s="106"/>
      <c r="K194" s="106"/>
      <c r="L194" s="106"/>
    </row>
    <row r="195" spans="8:12" ht="12.75">
      <c r="H195" s="106"/>
      <c r="I195" s="106"/>
      <c r="J195" s="106"/>
      <c r="K195" s="106"/>
      <c r="L195" s="106"/>
    </row>
    <row r="196" spans="8:12" ht="12.75">
      <c r="H196" s="106"/>
      <c r="I196" s="106"/>
      <c r="J196" s="106"/>
      <c r="K196" s="106"/>
      <c r="L196" s="106"/>
    </row>
    <row r="197" spans="8:12" ht="12.75">
      <c r="H197" s="106"/>
      <c r="I197" s="106"/>
      <c r="J197" s="106"/>
      <c r="K197" s="106"/>
      <c r="L197" s="106"/>
    </row>
  </sheetData>
  <sheetProtection selectLockedCells="1" selectUnlockedCells="1"/>
  <mergeCells count="8">
    <mergeCell ref="H185:J190"/>
    <mergeCell ref="H194:L197"/>
    <mergeCell ref="F2:G2"/>
    <mergeCell ref="F3:G3"/>
    <mergeCell ref="A140:D144"/>
    <mergeCell ref="A145:D148"/>
    <mergeCell ref="A149:D151"/>
    <mergeCell ref="A153:F154"/>
  </mergeCells>
  <dataValidations count="1">
    <dataValidation errorStyle="warning" type="whole" allowBlank="1" showErrorMessage="1" promptTitle="Množství" errorTitle="Množství" error="Do této buňky zadejte číslo." sqref="B135 C43 B77 C49:C134 B80:B81 A23:A28 B23 B25:B28">
      <formula1>0</formula1>
      <formula2>1000000000</formula2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Hettner</dc:creator>
  <cp:keywords/>
  <dc:description/>
  <cp:lastModifiedBy>Jaromír Hejl</cp:lastModifiedBy>
  <cp:lastPrinted>2019-04-23T05:11:16Z</cp:lastPrinted>
  <dcterms:created xsi:type="dcterms:W3CDTF">2012-02-01T17:02:22Z</dcterms:created>
  <dcterms:modified xsi:type="dcterms:W3CDTF">2019-05-27T05:34:15Z</dcterms:modified>
  <cp:category/>
  <cp:version/>
  <cp:contentType/>
  <cp:contentStatus/>
</cp:coreProperties>
</file>