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0" windowWidth="23610" windowHeight="9285" activeTab="0"/>
  </bookViews>
  <sheets>
    <sheet name="SW pro hudební katedru" sheetId="19" r:id="rId1"/>
  </sheets>
  <definedNames>
    <definedName name="_xlnm.Print_Area" localSheetId="0">'SW pro hudební katedru'!$A$1:$P$27</definedName>
  </definedNames>
  <calcPr calcId="162913"/>
</workbook>
</file>

<file path=xl/sharedStrings.xml><?xml version="1.0" encoding="utf-8"?>
<sst xmlns="http://schemas.openxmlformats.org/spreadsheetml/2006/main" count="109" uniqueCount="88">
  <si>
    <t>Kód</t>
  </si>
  <si>
    <t>Položka</t>
  </si>
  <si>
    <t>A01</t>
  </si>
  <si>
    <t>Maximální celková cena položky včetně DPH</t>
  </si>
  <si>
    <t>Součet</t>
  </si>
  <si>
    <t>Celková cena bez DPH</t>
  </si>
  <si>
    <t>Celková cena s DPH</t>
  </si>
  <si>
    <t>A02</t>
  </si>
  <si>
    <t>Specifikace plnění</t>
  </si>
  <si>
    <t>Maximální jednotková cena vč. DPH</t>
  </si>
  <si>
    <t>Nabídková jednotková cena bez DPH</t>
  </si>
  <si>
    <t>Nabídková jednotková cena s DPH</t>
  </si>
  <si>
    <t>Kontaktní osoba ve vztahu k zakázce</t>
  </si>
  <si>
    <t>Celkové DPH</t>
  </si>
  <si>
    <t>Nabídková celková cena za položku bez DPH</t>
  </si>
  <si>
    <t>Nabídková celková cena za položku s DPH</t>
  </si>
  <si>
    <t>A03</t>
  </si>
  <si>
    <t>program na výuku hodebního sluchu</t>
  </si>
  <si>
    <t>Výukový program, který obsahuje mnoho  interaktivních cvičení, zahrnujících základní aspekty pro cvičení hudebního sluchu, zpěv z listu a cvičení rytmu. Program  obsahuje kurz pro začátečníky všech znalostních úrovní, dále kompletní cvičení hudebního sluchu zahrnující intervaly, akordy, obraty akordů, stupnice, harmonické postupy, melodie, rytmy a další. Využívá moderní technologie pro rozpoznání zpívaných not, obsahuje kurz pro cvičení zpěvu z listu. Pro odpovědi lze využít myš, klávesnici, mikrofon, MIDI klaviaturu a virtuální hudební nástroje. V rytmických cvičeních lze vyklepávat rytmus v reálném čase a získat tak zpětnou kontrolu rytmické přesnosti. je možné vytvářet i vlastní cvičení, jako např. volba hlasů, tóniny, tónového rozsahu, kadence, časové omezení atd. K dispozici je také detailní statistika a vyhodnocování kurzů. Možnost spolupráce přes internet.</t>
  </si>
  <si>
    <t xml:space="preserve">Typ výukového hudebního programu pro porozumění ekvalizaci a frekvencím. Program, který se soustředí na hudbu a pomáhá při mixování hudby založené na tom, co je slyšet. Program, který slouží k vycvičení a správnému používání ekvalizéru na skladbách načtených z hudební knihovny nebo na bílém, či růžovém šumu. Možnost zadávat úkoly - rozpoznat, které frekvence byly zdůrazněny a které byly potlačeny, a zároveň je i vyhodnocovat.
</t>
  </si>
  <si>
    <t>A04</t>
  </si>
  <si>
    <t>A05</t>
  </si>
  <si>
    <t>A06</t>
  </si>
  <si>
    <t>A07</t>
  </si>
  <si>
    <t>A08</t>
  </si>
  <si>
    <t>A09</t>
  </si>
  <si>
    <t>A10</t>
  </si>
  <si>
    <t>A11</t>
  </si>
  <si>
    <t>program pro práci s hudbou A</t>
  </si>
  <si>
    <t>program pro práci s hudbou B</t>
  </si>
  <si>
    <t>program pro práci s hudbou C</t>
  </si>
  <si>
    <t>program pro práci s hudbou D</t>
  </si>
  <si>
    <t>program pro práci s hudbou E</t>
  </si>
  <si>
    <t>Hudební notační program pro vytváření partitury, její úpravy, přehrávání, ale také pro kompozici, aranžování, publikování, výuku a studium. Lze využít více možností zápisu not, tedy myší, klávesnicí počítače, virtuální klaviaturou nebo hmatníkem, MIDI klaviaturou v krokovém režimu nebo v reálném čase. Také lze skenovat a rozpoznávat tištěnou partituru nebo grafické soubory. Má propracovanou detailní práci s party jednotlivých nástrojů. Pro přehrávání partitury obsahuje velkou knihovnu virtuálních nástrojů. Obsahuje i výukové pracovní materiály od základů hudební teorie až po kompozici. Partituru lze exportovat do zvukového souboru, video souboru i grafického souboru.﻿ Odlišný od programu B, C, D.</t>
  </si>
  <si>
    <t>Hudební notační program pro vytváření partitury, její úpravy, přehrávání, ale také pro kompozici, aranžování, publikování, výuku a studium. Lze využít více možností zápisu not, tedy myší, klávesnicí počítače, virtuální klaviaturou nebo hmatníkem, MIDI klaviaturou v krokovém režimu nebo v reálném čase. Také lze skenovat a rozpoznávat tištěnou partituru nebo grafické soubory. Má propracovanou detailní práci s party jednotlivých nástrojů. Pro přehrávání partitury obsahuje velkou knihovnu virtuálních nástrojů. Obsahuje i výukové pracovní materiály od základů hudební teorie až po kompozici. Partituru lze exportovat do zvukového souboru, video souboru i grafického souboru.﻿ Odlišný od programu A, C, D.</t>
  </si>
  <si>
    <t>Hudební notační program pro vytváření partitury, její úpravy, přehrávání, ale také pro kompozici, aranžování, publikování, výuku a studium. Lze využít více možností zápisu not, tedy myší, klávesnicí počítače, virtuální klaviaturou nebo hmatníkem, MIDI klaviaturou v krokovém režimu nebo v reálném čase. Také lze skenovat a rozpoznávat tištěnou partituru nebo grafické soubory. Má propracovanou detailní práci s party jednotlivých nástrojů. Pro přehrávání partitury obsahuje velkou knihovnu virtuálních nástrojů. Obsahuje i výukové pracovní materiály od základů hudební teorie až po kompozici. Partituru lze exportovat do zvukového souboru, video souboru i grafického souboru. Odlišný od programu A, B, D.</t>
  </si>
  <si>
    <t>Hudební notační program pro vytváření partitury, její úpravy, přehrávání, ale také pro kompozici, aranžování, publikování, výuku a studium. Lze využít více možností zápisu not, tedy myší, klávesnicí počítače, virtuální klaviaturou nebo hmatníkem, MIDI klaviaturou v krokovém režimu nebo v reálném čase. Také lze skenovat a rozpoznávat tištěnou partituru nebo grafické soubory. Má propracovanou detailní práci s party jednotlivých nástrojů. Pro přehrávání partitury obsahuje velkou knihovnu virtuálních nástrojů. Obsahuje i výukové pracovní materiály od základů hudební teorie až po kompozici. Partituru lze exportovat do zvukového souboru, video souboru i grafického souboru.﻿ Odlišný od programu A, B, C.</t>
  </si>
  <si>
    <t xml:space="preserve">Zcela komplexní, univerzální balík virtuálních nástrojů pro všeobecné použití, pro všechny hudební styly a různé nástrojové obsazení.  K dispozici spousta efektů, které základní zvuky obohatí a dá jim prostorový charakter. Virtuální nástroje lze použít pro zvukové rozšíření všech notačních programů a DAW. </t>
  </si>
  <si>
    <t>notační program A + školení</t>
  </si>
  <si>
    <t>notační program B + školení</t>
  </si>
  <si>
    <t>notační program C  + školení</t>
  </si>
  <si>
    <t>notační program D  + školení</t>
  </si>
  <si>
    <t>A13</t>
  </si>
  <si>
    <t>A12</t>
  </si>
  <si>
    <t>skenovací program pro učitele</t>
  </si>
  <si>
    <t>Program na skenování not pro možnost jejich transpozice, aranžmá a úprav! Program, který dokáže přečíst tištěnou i ručně psanou partituru nebo i PDF soubory a to nejen noty, ale i obloučky, dynamická znaménka, písňový text, kytarové tabulatury, akordové diagramy a další. </t>
  </si>
  <si>
    <t>program pro práci s hudbou F</t>
  </si>
  <si>
    <t>program pro práci s hudbou H</t>
  </si>
  <si>
    <t>program pro práci s hudbou G</t>
  </si>
  <si>
    <t>A14</t>
  </si>
  <si>
    <t>A15</t>
  </si>
  <si>
    <t>A16</t>
  </si>
  <si>
    <t>Počet ks (zakázka 4810)</t>
  </si>
  <si>
    <t>Počet ks (zakázka 4802)</t>
  </si>
  <si>
    <r>
      <t>Projekt:</t>
    </r>
    <r>
      <rPr>
        <b/>
        <sz val="11"/>
        <color theme="1"/>
        <rFont val="Calibri"/>
        <family val="2"/>
        <scheme val="minor"/>
      </rPr>
      <t xml:space="preserve">Zkvalitňování vzdělávání budoucích učitelů na PdF UHK </t>
    </r>
    <r>
      <rPr>
        <sz val="11"/>
        <color theme="1"/>
        <rFont val="Calibri"/>
        <family val="2"/>
        <scheme val="minor"/>
      </rPr>
      <t xml:space="preserve">, reg.č. CZ.02.3.68/0.0/0.0/16_038/0006939 a projekt: </t>
    </r>
    <r>
      <rPr>
        <b/>
        <sz val="11"/>
        <color theme="1"/>
        <rFont val="Calibri"/>
        <family val="2"/>
        <scheme val="minor"/>
      </rPr>
      <t xml:space="preserve">Podpora rozvoje studijního prostředí UHK </t>
    </r>
    <r>
      <rPr>
        <sz val="11"/>
        <color theme="1"/>
        <rFont val="Calibri"/>
        <family val="2"/>
        <scheme val="minor"/>
      </rPr>
      <t xml:space="preserve"> , reg.č. CZ.02.2.67/0.0/0.0/17_044/0008569 </t>
    </r>
  </si>
  <si>
    <t>program pro práci s hudbou I</t>
  </si>
  <si>
    <t>program pro práci s hudbou J</t>
  </si>
  <si>
    <t>program pro práci s hudbou K</t>
  </si>
  <si>
    <t>program pro práci s hudbou L</t>
  </si>
  <si>
    <t>sada hudebních nástrojů pro hudební produkci</t>
  </si>
  <si>
    <t>A17</t>
  </si>
  <si>
    <t>A18</t>
  </si>
  <si>
    <t>A19</t>
  </si>
  <si>
    <t>A20</t>
  </si>
  <si>
    <t>A21</t>
  </si>
  <si>
    <t>A22</t>
  </si>
  <si>
    <t xml:space="preserve">základní zaškolení práce s SW </t>
  </si>
  <si>
    <t>Kompletní školení k programům</t>
  </si>
  <si>
    <t>program pro hudební sluch pro zvukaře + školení</t>
  </si>
  <si>
    <t>sada nástrojů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</si>
  <si>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B, C, D, E, F,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</si>
  <si>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Odlišný od programu A, C, D, E, F,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</si>
  <si>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programuOdlišný od programu A, B, D, E, F,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</si>
  <si>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 Odlišný od programu A, B, C, E, F,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</si>
  <si>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F,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</si>
  <si>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G,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</si>
  <si>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G, H, I, K, L.</t>
  </si>
  <si>
    <t xml:space="preserve">Komplexní, univerzální balík virtuálních nástrojů pro všeobecné použití, pro všechny hudební styly a různé nástrojové obsazení.  K dispozici spousta efektů, které základní zvuky obohatí a dá jim prostorový charakter. Virtuální nástroje lze použít pro zvukové rozšíření všech notačních programů a DAW. 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</si>
  <si>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G, H, I, J,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</si>
  <si>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Odlišný od programu A, B, C, D, E, F, H,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</si>
  <si>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F, G, I,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</si>
  <si>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F, G, H, J K, L.</t>
  </si>
  <si>
    <t>Program určený pro základní práci s hudbou ve formátu audio i MIDI. Umožňuje záznam, editaci pořízeného záznamu nedestruktivním způsobem s neomezeným počtem možných návratů do historie editace, využití efektů, mixáž až po finální úpravy a produkci. Pro záznam lze zvolit kvalitu  32 bitů  192kHz. Obsahuje min. čtyři virtuální nástroje pro ozvučení MIDI not. Lze využít různých audio efektů a MIDI efektů. Nabízí možnost automatizace mixáže a také zmrazení pro možnost snížení zatížení procesoru. Min. počet audio a MIDI stop je 16, min. počet vstupů a výstupů  pro audio je 4. Odlišný od programu A, B, C, D, E, F, G, H, I, J, K.</t>
  </si>
  <si>
    <t xml:space="preserve"> PhDr. Pavel Zikl, Ph.D.</t>
  </si>
  <si>
    <r>
      <t>DPH</t>
    </r>
    <r>
      <rPr>
        <b/>
        <sz val="11"/>
        <color rgb="FFFF0000"/>
        <rFont val="Calibri"/>
        <family val="2"/>
        <scheme val="minor"/>
      </rPr>
      <t xml:space="preserve"> (</t>
    </r>
    <r>
      <rPr>
        <b/>
        <i/>
        <sz val="11"/>
        <color rgb="FFFF0000"/>
        <rFont val="Calibri"/>
        <family val="2"/>
        <scheme val="minor"/>
      </rPr>
      <t>doplňte sazbu v % …….</t>
    </r>
    <r>
      <rPr>
        <b/>
        <sz val="11"/>
        <color rgb="FFFF0000"/>
        <rFont val="Calibri"/>
        <family val="2"/>
        <scheme val="minor"/>
      </rPr>
      <t xml:space="preserve">), </t>
    </r>
    <r>
      <rPr>
        <b/>
        <i/>
        <sz val="11"/>
        <color rgb="FFFF0000"/>
        <rFont val="Calibri"/>
        <family val="2"/>
        <scheme val="minor"/>
      </rPr>
      <t>níže již odpovídající částku</t>
    </r>
  </si>
  <si>
    <r>
      <t xml:space="preserve">DPH </t>
    </r>
    <r>
      <rPr>
        <b/>
        <sz val="11"/>
        <color rgb="FFFF0000"/>
        <rFont val="Calibri"/>
        <family val="2"/>
        <scheme val="minor"/>
      </rPr>
      <t>(doplňte sazbu v % …….), níže již odpovídající částku</t>
    </r>
  </si>
  <si>
    <t>název a stručný popis nabízeného produktu</t>
  </si>
  <si>
    <t>Pořízení licencí pro hudební softwary, vč. zaškolení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</si>
</sst>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2" borderId="0">
      <alignment horizontal="right" vertical="center"/>
      <protection/>
    </xf>
    <xf numFmtId="0" fontId="5" fillId="2" borderId="0">
      <alignment horizontal="center" vertical="center"/>
      <protection/>
    </xf>
    <xf numFmtId="0" fontId="5" fillId="2" borderId="0">
      <alignment horizontal="left" vertical="center"/>
      <protection/>
    </xf>
    <xf numFmtId="0" fontId="6" fillId="0" borderId="0">
      <alignment/>
      <protection/>
    </xf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1" fillId="3" borderId="1" xfId="29" applyFont="1" applyFill="1" applyBorder="1" applyAlignment="1">
      <alignment horizontal="center" vertical="center"/>
      <protection/>
    </xf>
    <xf numFmtId="164" fontId="1" fillId="3" borderId="2" xfId="21" applyNumberFormat="1" applyFont="1" applyFill="1" applyBorder="1" applyAlignment="1">
      <alignment horizontal="right" vertical="center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7" fontId="0" fillId="3" borderId="3" xfId="21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44" fontId="10" fillId="4" borderId="5" xfId="21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44" fontId="10" fillId="4" borderId="6" xfId="2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64" fontId="0" fillId="0" borderId="0" xfId="0" applyNumberFormat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4" borderId="7" xfId="21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 applyProtection="1">
      <alignment wrapText="1"/>
      <protection locked="0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 applyProtection="1">
      <alignment vertical="center"/>
      <protection locked="0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4" fontId="2" fillId="4" borderId="10" xfId="21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2" fillId="4" borderId="11" xfId="21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164" fontId="11" fillId="6" borderId="7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164" fontId="2" fillId="4" borderId="18" xfId="21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="90" zoomScaleNormal="90" zoomScalePageLayoutView="50" workbookViewId="0" topLeftCell="A18">
      <selection activeCell="I4" sqref="I4:I25"/>
    </sheetView>
  </sheetViews>
  <sheetFormatPr defaultColWidth="9.140625" defaultRowHeight="15"/>
  <cols>
    <col min="1" max="1" width="18.8515625" style="16" customWidth="1"/>
    <col min="2" max="2" width="4.57421875" style="5" bestFit="1" customWidth="1"/>
    <col min="3" max="3" width="21.421875" style="2" customWidth="1"/>
    <col min="4" max="4" width="98.140625" style="3" customWidth="1"/>
    <col min="5" max="5" width="8.140625" style="5" customWidth="1"/>
    <col min="6" max="6" width="7.8515625" style="16" customWidth="1"/>
    <col min="7" max="7" width="23.00390625" style="16" customWidth="1"/>
    <col min="8" max="8" width="18.7109375" style="5" customWidth="1"/>
    <col min="9" max="15" width="18.7109375" style="1" customWidth="1"/>
    <col min="16" max="16" width="22.140625" style="4" customWidth="1"/>
    <col min="17" max="16384" width="9.140625" style="5" customWidth="1"/>
  </cols>
  <sheetData>
    <row r="1" spans="1:16" s="7" customFormat="1" ht="24" thickBot="1">
      <c r="A1" s="40" t="s">
        <v>87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ht="9" customHeight="1" thickBot="1">
      <c r="C2" s="6"/>
    </row>
    <row r="3" spans="1:16" ht="45.75" customHeight="1">
      <c r="A3" s="38" t="s">
        <v>54</v>
      </c>
      <c r="B3" s="26" t="s">
        <v>0</v>
      </c>
      <c r="C3" s="27" t="s">
        <v>1</v>
      </c>
      <c r="D3" s="28" t="s">
        <v>8</v>
      </c>
      <c r="E3" s="27" t="s">
        <v>52</v>
      </c>
      <c r="F3" s="27" t="s">
        <v>53</v>
      </c>
      <c r="G3" s="27" t="s">
        <v>86</v>
      </c>
      <c r="H3" s="27" t="s">
        <v>9</v>
      </c>
      <c r="I3" s="27" t="s">
        <v>3</v>
      </c>
      <c r="J3" s="29" t="s">
        <v>10</v>
      </c>
      <c r="K3" s="29" t="s">
        <v>84</v>
      </c>
      <c r="L3" s="29" t="s">
        <v>11</v>
      </c>
      <c r="M3" s="29" t="s">
        <v>14</v>
      </c>
      <c r="N3" s="29" t="s">
        <v>85</v>
      </c>
      <c r="O3" s="29" t="s">
        <v>15</v>
      </c>
      <c r="P3" s="30" t="s">
        <v>12</v>
      </c>
    </row>
    <row r="4" spans="1:16" ht="135">
      <c r="A4" s="39"/>
      <c r="B4" s="18" t="s">
        <v>2</v>
      </c>
      <c r="C4" s="46" t="s">
        <v>17</v>
      </c>
      <c r="D4" s="24" t="s">
        <v>18</v>
      </c>
      <c r="E4" s="19">
        <v>1</v>
      </c>
      <c r="F4" s="19">
        <v>4</v>
      </c>
      <c r="G4" s="19"/>
      <c r="H4" s="20">
        <v>1700</v>
      </c>
      <c r="I4" s="20">
        <f>H4*SUM(E4:F4)</f>
        <v>8500</v>
      </c>
      <c r="J4" s="21">
        <v>0</v>
      </c>
      <c r="K4" s="21">
        <v>0</v>
      </c>
      <c r="L4" s="21">
        <f>J4+K4</f>
        <v>0</v>
      </c>
      <c r="M4" s="21">
        <f>(E4+F4)*J4</f>
        <v>0</v>
      </c>
      <c r="N4" s="21">
        <f>(E4+F4)*K4</f>
        <v>0</v>
      </c>
      <c r="O4" s="43">
        <f>(E4+F4)*L4</f>
        <v>0</v>
      </c>
      <c r="P4" s="31" t="s">
        <v>83</v>
      </c>
    </row>
    <row r="5" spans="1:16" ht="90">
      <c r="A5" s="39"/>
      <c r="B5" s="18" t="s">
        <v>7</v>
      </c>
      <c r="C5" s="46" t="s">
        <v>68</v>
      </c>
      <c r="D5" s="22" t="s">
        <v>19</v>
      </c>
      <c r="E5" s="23">
        <v>6</v>
      </c>
      <c r="F5" s="23">
        <v>1</v>
      </c>
      <c r="G5" s="23"/>
      <c r="H5" s="20">
        <v>1990</v>
      </c>
      <c r="I5" s="20">
        <f aca="true" t="shared" si="0" ref="I5:I25">H5*SUM(E5:F5)</f>
        <v>13930</v>
      </c>
      <c r="J5" s="21">
        <v>0</v>
      </c>
      <c r="K5" s="21">
        <v>0</v>
      </c>
      <c r="L5" s="21">
        <f aca="true" t="shared" si="1" ref="L5:L25">J5+K5</f>
        <v>0</v>
      </c>
      <c r="M5" s="21">
        <f aca="true" t="shared" si="2" ref="M5:M24">(E5+F5)*J5</f>
        <v>0</v>
      </c>
      <c r="N5" s="21">
        <f aca="true" t="shared" si="3" ref="N5:N25">(E5+F5)*K5</f>
        <v>0</v>
      </c>
      <c r="O5" s="43">
        <f aca="true" t="shared" si="4" ref="O5:O24">(E5+F5)*L5</f>
        <v>0</v>
      </c>
      <c r="P5" s="31" t="s">
        <v>83</v>
      </c>
    </row>
    <row r="6" spans="1:16" s="16" customFormat="1" ht="105">
      <c r="A6" s="39"/>
      <c r="B6" s="18" t="s">
        <v>16</v>
      </c>
      <c r="C6" s="46" t="s">
        <v>38</v>
      </c>
      <c r="D6" s="22" t="s">
        <v>33</v>
      </c>
      <c r="E6" s="23">
        <v>6</v>
      </c>
      <c r="F6" s="23">
        <v>1</v>
      </c>
      <c r="G6" s="23"/>
      <c r="H6" s="20">
        <v>15040</v>
      </c>
      <c r="I6" s="20">
        <f t="shared" si="0"/>
        <v>105280</v>
      </c>
      <c r="J6" s="21">
        <v>0</v>
      </c>
      <c r="K6" s="21">
        <v>0</v>
      </c>
      <c r="L6" s="21">
        <f t="shared" si="1"/>
        <v>0</v>
      </c>
      <c r="M6" s="21">
        <f t="shared" si="2"/>
        <v>0</v>
      </c>
      <c r="N6" s="21">
        <f t="shared" si="3"/>
        <v>0</v>
      </c>
      <c r="O6" s="43">
        <f t="shared" si="4"/>
        <v>0</v>
      </c>
      <c r="P6" s="31" t="s">
        <v>83</v>
      </c>
    </row>
    <row r="7" spans="1:16" ht="105">
      <c r="A7" s="39"/>
      <c r="B7" s="18" t="s">
        <v>20</v>
      </c>
      <c r="C7" s="47" t="s">
        <v>39</v>
      </c>
      <c r="D7" s="25" t="s">
        <v>34</v>
      </c>
      <c r="E7" s="19">
        <v>6</v>
      </c>
      <c r="F7" s="19">
        <v>1</v>
      </c>
      <c r="G7" s="19"/>
      <c r="H7" s="20">
        <v>3490</v>
      </c>
      <c r="I7" s="20">
        <f t="shared" si="0"/>
        <v>24430</v>
      </c>
      <c r="J7" s="21">
        <v>0</v>
      </c>
      <c r="K7" s="21">
        <v>0</v>
      </c>
      <c r="L7" s="21">
        <f t="shared" si="1"/>
        <v>0</v>
      </c>
      <c r="M7" s="21">
        <f t="shared" si="2"/>
        <v>0</v>
      </c>
      <c r="N7" s="21">
        <f t="shared" si="3"/>
        <v>0</v>
      </c>
      <c r="O7" s="43">
        <f t="shared" si="4"/>
        <v>0</v>
      </c>
      <c r="P7" s="31" t="s">
        <v>83</v>
      </c>
    </row>
    <row r="8" spans="1:16" s="16" customFormat="1" ht="105">
      <c r="A8" s="39"/>
      <c r="B8" s="18" t="s">
        <v>21</v>
      </c>
      <c r="C8" s="47" t="s">
        <v>40</v>
      </c>
      <c r="D8" s="25" t="s">
        <v>35</v>
      </c>
      <c r="E8" s="23">
        <v>1</v>
      </c>
      <c r="F8" s="23">
        <v>1</v>
      </c>
      <c r="G8" s="23"/>
      <c r="H8" s="20">
        <v>12990</v>
      </c>
      <c r="I8" s="20">
        <f t="shared" si="0"/>
        <v>25980</v>
      </c>
      <c r="J8" s="21">
        <v>0</v>
      </c>
      <c r="K8" s="21">
        <v>0</v>
      </c>
      <c r="L8" s="21">
        <f t="shared" si="1"/>
        <v>0</v>
      </c>
      <c r="M8" s="21">
        <f t="shared" si="2"/>
        <v>0</v>
      </c>
      <c r="N8" s="21">
        <f t="shared" si="3"/>
        <v>0</v>
      </c>
      <c r="O8" s="43">
        <f t="shared" si="4"/>
        <v>0</v>
      </c>
      <c r="P8" s="31" t="s">
        <v>83</v>
      </c>
    </row>
    <row r="9" spans="1:16" s="16" customFormat="1" ht="105">
      <c r="A9" s="39"/>
      <c r="B9" s="18" t="s">
        <v>22</v>
      </c>
      <c r="C9" s="47" t="s">
        <v>41</v>
      </c>
      <c r="D9" s="25" t="s">
        <v>36</v>
      </c>
      <c r="E9" s="23">
        <v>1</v>
      </c>
      <c r="F9" s="23">
        <v>1</v>
      </c>
      <c r="G9" s="23"/>
      <c r="H9" s="20">
        <v>4390</v>
      </c>
      <c r="I9" s="20">
        <f t="shared" si="0"/>
        <v>8780</v>
      </c>
      <c r="J9" s="21">
        <v>0</v>
      </c>
      <c r="K9" s="21">
        <v>0</v>
      </c>
      <c r="L9" s="21">
        <f t="shared" si="1"/>
        <v>0</v>
      </c>
      <c r="M9" s="21">
        <f t="shared" si="2"/>
        <v>0</v>
      </c>
      <c r="N9" s="21">
        <f t="shared" si="3"/>
        <v>0</v>
      </c>
      <c r="O9" s="43">
        <f t="shared" si="4"/>
        <v>0</v>
      </c>
      <c r="P9" s="31" t="s">
        <v>83</v>
      </c>
    </row>
    <row r="10" spans="1:16" s="16" customFormat="1" ht="90">
      <c r="A10" s="39"/>
      <c r="B10" s="18" t="s">
        <v>23</v>
      </c>
      <c r="C10" s="47" t="s">
        <v>28</v>
      </c>
      <c r="D10" s="25" t="s">
        <v>70</v>
      </c>
      <c r="E10" s="19">
        <v>5</v>
      </c>
      <c r="F10" s="19">
        <v>0</v>
      </c>
      <c r="G10" s="19"/>
      <c r="H10" s="20">
        <v>1990</v>
      </c>
      <c r="I10" s="20">
        <f t="shared" si="0"/>
        <v>9950</v>
      </c>
      <c r="J10" s="21">
        <v>0</v>
      </c>
      <c r="K10" s="21">
        <v>0</v>
      </c>
      <c r="L10" s="21">
        <f t="shared" si="1"/>
        <v>0</v>
      </c>
      <c r="M10" s="21">
        <f t="shared" si="2"/>
        <v>0</v>
      </c>
      <c r="N10" s="21">
        <f t="shared" si="3"/>
        <v>0</v>
      </c>
      <c r="O10" s="43">
        <f t="shared" si="4"/>
        <v>0</v>
      </c>
      <c r="P10" s="31" t="s">
        <v>83</v>
      </c>
    </row>
    <row r="11" spans="1:16" s="16" customFormat="1" ht="105">
      <c r="A11" s="39"/>
      <c r="B11" s="18" t="s">
        <v>24</v>
      </c>
      <c r="C11" s="47" t="s">
        <v>29</v>
      </c>
      <c r="D11" s="25" t="s">
        <v>71</v>
      </c>
      <c r="E11" s="23">
        <v>5</v>
      </c>
      <c r="F11" s="23">
        <v>0</v>
      </c>
      <c r="G11" s="23"/>
      <c r="H11" s="20">
        <v>2590</v>
      </c>
      <c r="I11" s="20">
        <f t="shared" si="0"/>
        <v>12950</v>
      </c>
      <c r="J11" s="21">
        <v>0</v>
      </c>
      <c r="K11" s="21">
        <v>0</v>
      </c>
      <c r="L11" s="21">
        <f t="shared" si="1"/>
        <v>0</v>
      </c>
      <c r="M11" s="21">
        <f t="shared" si="2"/>
        <v>0</v>
      </c>
      <c r="N11" s="21">
        <f t="shared" si="3"/>
        <v>0</v>
      </c>
      <c r="O11" s="43">
        <f t="shared" si="4"/>
        <v>0</v>
      </c>
      <c r="P11" s="31" t="s">
        <v>83</v>
      </c>
    </row>
    <row r="12" spans="1:16" s="16" customFormat="1" ht="105">
      <c r="A12" s="39"/>
      <c r="B12" s="18" t="s">
        <v>25</v>
      </c>
      <c r="C12" s="47" t="s">
        <v>30</v>
      </c>
      <c r="D12" s="25" t="s">
        <v>72</v>
      </c>
      <c r="E12" s="23">
        <v>1</v>
      </c>
      <c r="F12" s="23">
        <v>1</v>
      </c>
      <c r="G12" s="23"/>
      <c r="H12" s="20">
        <v>14254</v>
      </c>
      <c r="I12" s="20">
        <f t="shared" si="0"/>
        <v>28508</v>
      </c>
      <c r="J12" s="21">
        <v>0</v>
      </c>
      <c r="K12" s="21">
        <v>0</v>
      </c>
      <c r="L12" s="21">
        <f t="shared" si="1"/>
        <v>0</v>
      </c>
      <c r="M12" s="21">
        <f t="shared" si="2"/>
        <v>0</v>
      </c>
      <c r="N12" s="21">
        <f t="shared" si="3"/>
        <v>0</v>
      </c>
      <c r="O12" s="43">
        <f t="shared" si="4"/>
        <v>0</v>
      </c>
      <c r="P12" s="31" t="s">
        <v>83</v>
      </c>
    </row>
    <row r="13" spans="1:16" s="16" customFormat="1" ht="90">
      <c r="A13" s="39"/>
      <c r="B13" s="18" t="s">
        <v>26</v>
      </c>
      <c r="C13" s="47" t="s">
        <v>31</v>
      </c>
      <c r="D13" s="25" t="s">
        <v>73</v>
      </c>
      <c r="E13" s="19">
        <v>5</v>
      </c>
      <c r="F13" s="19">
        <v>0</v>
      </c>
      <c r="G13" s="19"/>
      <c r="H13" s="20">
        <v>1790</v>
      </c>
      <c r="I13" s="20">
        <f t="shared" si="0"/>
        <v>8950</v>
      </c>
      <c r="J13" s="21">
        <v>0</v>
      </c>
      <c r="K13" s="21">
        <v>0</v>
      </c>
      <c r="L13" s="21">
        <f t="shared" si="1"/>
        <v>0</v>
      </c>
      <c r="M13" s="21">
        <f t="shared" si="2"/>
        <v>0</v>
      </c>
      <c r="N13" s="21">
        <f t="shared" si="3"/>
        <v>0</v>
      </c>
      <c r="O13" s="43">
        <f t="shared" si="4"/>
        <v>0</v>
      </c>
      <c r="P13" s="31" t="s">
        <v>83</v>
      </c>
    </row>
    <row r="14" spans="1:16" s="16" customFormat="1" ht="90">
      <c r="A14" s="39"/>
      <c r="B14" s="18" t="s">
        <v>27</v>
      </c>
      <c r="C14" s="47" t="s">
        <v>32</v>
      </c>
      <c r="D14" s="25" t="s">
        <v>74</v>
      </c>
      <c r="E14" s="23">
        <v>5</v>
      </c>
      <c r="F14" s="23">
        <v>0</v>
      </c>
      <c r="G14" s="23"/>
      <c r="H14" s="20">
        <v>2550</v>
      </c>
      <c r="I14" s="20">
        <f t="shared" si="0"/>
        <v>12750</v>
      </c>
      <c r="J14" s="21">
        <v>0</v>
      </c>
      <c r="K14" s="21">
        <v>0</v>
      </c>
      <c r="L14" s="21">
        <f t="shared" si="1"/>
        <v>0</v>
      </c>
      <c r="M14" s="21">
        <f t="shared" si="2"/>
        <v>0</v>
      </c>
      <c r="N14" s="21">
        <f t="shared" si="3"/>
        <v>0</v>
      </c>
      <c r="O14" s="43">
        <f t="shared" si="4"/>
        <v>0</v>
      </c>
      <c r="P14" s="31" t="s">
        <v>83</v>
      </c>
    </row>
    <row r="15" spans="1:16" s="16" customFormat="1" ht="90">
      <c r="A15" s="39"/>
      <c r="B15" s="18" t="s">
        <v>43</v>
      </c>
      <c r="C15" s="47" t="s">
        <v>46</v>
      </c>
      <c r="D15" s="25" t="s">
        <v>75</v>
      </c>
      <c r="E15" s="23">
        <v>0</v>
      </c>
      <c r="F15" s="23">
        <v>2</v>
      </c>
      <c r="G15" s="23"/>
      <c r="H15" s="20">
        <v>10600</v>
      </c>
      <c r="I15" s="20">
        <f t="shared" si="0"/>
        <v>21200</v>
      </c>
      <c r="J15" s="21">
        <v>0</v>
      </c>
      <c r="K15" s="21">
        <v>0</v>
      </c>
      <c r="L15" s="21">
        <f t="shared" si="1"/>
        <v>0</v>
      </c>
      <c r="M15" s="21">
        <f t="shared" si="2"/>
        <v>0</v>
      </c>
      <c r="N15" s="21">
        <f t="shared" si="3"/>
        <v>0</v>
      </c>
      <c r="O15" s="43">
        <f t="shared" si="4"/>
        <v>0</v>
      </c>
      <c r="P15" s="31" t="s">
        <v>83</v>
      </c>
    </row>
    <row r="16" spans="1:16" s="16" customFormat="1" ht="105">
      <c r="A16" s="39"/>
      <c r="B16" s="18" t="s">
        <v>42</v>
      </c>
      <c r="C16" s="47" t="s">
        <v>48</v>
      </c>
      <c r="D16" s="25" t="s">
        <v>79</v>
      </c>
      <c r="E16" s="23">
        <v>0</v>
      </c>
      <c r="F16" s="23">
        <v>2</v>
      </c>
      <c r="G16" s="23"/>
      <c r="H16" s="20">
        <v>15600</v>
      </c>
      <c r="I16" s="20">
        <f t="shared" si="0"/>
        <v>31200</v>
      </c>
      <c r="J16" s="21">
        <v>0</v>
      </c>
      <c r="K16" s="21">
        <v>0</v>
      </c>
      <c r="L16" s="21">
        <f t="shared" si="1"/>
        <v>0</v>
      </c>
      <c r="M16" s="21">
        <f t="shared" si="2"/>
        <v>0</v>
      </c>
      <c r="N16" s="21">
        <f t="shared" si="3"/>
        <v>0</v>
      </c>
      <c r="O16" s="43">
        <f t="shared" si="4"/>
        <v>0</v>
      </c>
      <c r="P16" s="31" t="s">
        <v>83</v>
      </c>
    </row>
    <row r="17" spans="1:16" s="16" customFormat="1" ht="90">
      <c r="A17" s="39"/>
      <c r="B17" s="18" t="s">
        <v>49</v>
      </c>
      <c r="C17" s="47" t="s">
        <v>47</v>
      </c>
      <c r="D17" s="25" t="s">
        <v>80</v>
      </c>
      <c r="E17" s="23">
        <v>0</v>
      </c>
      <c r="F17" s="23">
        <v>2</v>
      </c>
      <c r="G17" s="23"/>
      <c r="H17" s="20">
        <v>4500</v>
      </c>
      <c r="I17" s="20">
        <f t="shared" si="0"/>
        <v>9000</v>
      </c>
      <c r="J17" s="21">
        <v>0</v>
      </c>
      <c r="K17" s="21">
        <v>0</v>
      </c>
      <c r="L17" s="21">
        <f t="shared" si="1"/>
        <v>0</v>
      </c>
      <c r="M17" s="21">
        <f t="shared" si="2"/>
        <v>0</v>
      </c>
      <c r="N17" s="21">
        <f t="shared" si="3"/>
        <v>0</v>
      </c>
      <c r="O17" s="43">
        <f t="shared" si="4"/>
        <v>0</v>
      </c>
      <c r="P17" s="31" t="s">
        <v>83</v>
      </c>
    </row>
    <row r="18" spans="1:16" s="16" customFormat="1" ht="90">
      <c r="A18" s="39"/>
      <c r="B18" s="18" t="s">
        <v>50</v>
      </c>
      <c r="C18" s="47" t="s">
        <v>55</v>
      </c>
      <c r="D18" s="25" t="s">
        <v>81</v>
      </c>
      <c r="E18" s="23">
        <v>0</v>
      </c>
      <c r="F18" s="23">
        <v>1</v>
      </c>
      <c r="G18" s="23"/>
      <c r="H18" s="20">
        <v>2400</v>
      </c>
      <c r="I18" s="20">
        <f t="shared" si="0"/>
        <v>2400</v>
      </c>
      <c r="J18" s="21">
        <v>0</v>
      </c>
      <c r="K18" s="21">
        <v>0</v>
      </c>
      <c r="L18" s="21">
        <f t="shared" si="1"/>
        <v>0</v>
      </c>
      <c r="M18" s="21">
        <f t="shared" si="2"/>
        <v>0</v>
      </c>
      <c r="N18" s="21">
        <f t="shared" si="3"/>
        <v>0</v>
      </c>
      <c r="O18" s="43">
        <f t="shared" si="4"/>
        <v>0</v>
      </c>
      <c r="P18" s="31" t="s">
        <v>83</v>
      </c>
    </row>
    <row r="19" spans="1:16" s="16" customFormat="1" ht="90">
      <c r="A19" s="39"/>
      <c r="B19" s="18" t="s">
        <v>51</v>
      </c>
      <c r="C19" s="47" t="s">
        <v>56</v>
      </c>
      <c r="D19" s="25" t="s">
        <v>76</v>
      </c>
      <c r="E19" s="23">
        <v>0</v>
      </c>
      <c r="F19" s="23">
        <v>2</v>
      </c>
      <c r="G19" s="23"/>
      <c r="H19" s="20">
        <v>5400</v>
      </c>
      <c r="I19" s="20">
        <f aca="true" t="shared" si="5" ref="I19:I20">H19*SUM(E19:F19)</f>
        <v>10800</v>
      </c>
      <c r="J19" s="21">
        <v>0</v>
      </c>
      <c r="K19" s="21">
        <v>0</v>
      </c>
      <c r="L19" s="21">
        <f t="shared" si="1"/>
        <v>0</v>
      </c>
      <c r="M19" s="21">
        <f t="shared" si="2"/>
        <v>0</v>
      </c>
      <c r="N19" s="21">
        <f t="shared" si="3"/>
        <v>0</v>
      </c>
      <c r="O19" s="43">
        <f t="shared" si="4"/>
        <v>0</v>
      </c>
      <c r="P19" s="31" t="s">
        <v>83</v>
      </c>
    </row>
    <row r="20" spans="1:16" s="16" customFormat="1" ht="90">
      <c r="A20" s="39"/>
      <c r="B20" s="18" t="s">
        <v>60</v>
      </c>
      <c r="C20" s="47" t="s">
        <v>57</v>
      </c>
      <c r="D20" s="25" t="s">
        <v>78</v>
      </c>
      <c r="E20" s="23">
        <v>0</v>
      </c>
      <c r="F20" s="23">
        <v>2</v>
      </c>
      <c r="G20" s="23"/>
      <c r="H20" s="20">
        <v>8200</v>
      </c>
      <c r="I20" s="20">
        <f t="shared" si="5"/>
        <v>16400</v>
      </c>
      <c r="J20" s="21">
        <v>0</v>
      </c>
      <c r="K20" s="21">
        <v>0</v>
      </c>
      <c r="L20" s="21">
        <f t="shared" si="1"/>
        <v>0</v>
      </c>
      <c r="M20" s="21">
        <f t="shared" si="2"/>
        <v>0</v>
      </c>
      <c r="N20" s="21">
        <f t="shared" si="3"/>
        <v>0</v>
      </c>
      <c r="O20" s="43">
        <f t="shared" si="4"/>
        <v>0</v>
      </c>
      <c r="P20" s="31" t="s">
        <v>83</v>
      </c>
    </row>
    <row r="21" spans="1:16" s="16" customFormat="1" ht="90">
      <c r="A21" s="39"/>
      <c r="B21" s="18" t="s">
        <v>61</v>
      </c>
      <c r="C21" s="47" t="s">
        <v>58</v>
      </c>
      <c r="D21" s="25" t="s">
        <v>82</v>
      </c>
      <c r="E21" s="23">
        <v>16</v>
      </c>
      <c r="F21" s="23">
        <v>0</v>
      </c>
      <c r="G21" s="23"/>
      <c r="H21" s="20">
        <v>7590</v>
      </c>
      <c r="I21" s="20">
        <f>H21*SUM(E21:F21)</f>
        <v>121440</v>
      </c>
      <c r="J21" s="21">
        <v>0</v>
      </c>
      <c r="K21" s="21">
        <v>0</v>
      </c>
      <c r="L21" s="21">
        <f t="shared" si="1"/>
        <v>0</v>
      </c>
      <c r="M21" s="21">
        <f t="shared" si="2"/>
        <v>0</v>
      </c>
      <c r="N21" s="21">
        <f t="shared" si="3"/>
        <v>0</v>
      </c>
      <c r="O21" s="43">
        <f t="shared" si="4"/>
        <v>0</v>
      </c>
      <c r="P21" s="31" t="s">
        <v>83</v>
      </c>
    </row>
    <row r="22" spans="1:16" s="16" customFormat="1" ht="45">
      <c r="A22" s="39"/>
      <c r="B22" s="18" t="s">
        <v>62</v>
      </c>
      <c r="C22" s="47" t="s">
        <v>69</v>
      </c>
      <c r="D22" s="25" t="s">
        <v>77</v>
      </c>
      <c r="E22" s="23">
        <v>4</v>
      </c>
      <c r="F22" s="23">
        <v>0</v>
      </c>
      <c r="G22" s="23"/>
      <c r="H22" s="20">
        <v>4480</v>
      </c>
      <c r="I22" s="20">
        <f>H22*SUM(E22:F22)</f>
        <v>17920</v>
      </c>
      <c r="J22" s="21">
        <v>0</v>
      </c>
      <c r="K22" s="21">
        <v>0</v>
      </c>
      <c r="L22" s="21">
        <f t="shared" si="1"/>
        <v>0</v>
      </c>
      <c r="M22" s="21">
        <f t="shared" si="2"/>
        <v>0</v>
      </c>
      <c r="N22" s="21">
        <f t="shared" si="3"/>
        <v>0</v>
      </c>
      <c r="O22" s="43">
        <f t="shared" si="4"/>
        <v>0</v>
      </c>
      <c r="P22" s="31" t="s">
        <v>83</v>
      </c>
    </row>
    <row r="23" spans="1:16" s="16" customFormat="1" ht="45">
      <c r="A23" s="39"/>
      <c r="B23" s="18" t="s">
        <v>63</v>
      </c>
      <c r="C23" s="47" t="s">
        <v>59</v>
      </c>
      <c r="D23" s="25" t="s">
        <v>37</v>
      </c>
      <c r="E23" s="23">
        <v>0</v>
      </c>
      <c r="F23" s="23">
        <v>1</v>
      </c>
      <c r="G23" s="23"/>
      <c r="H23" s="20">
        <v>31600</v>
      </c>
      <c r="I23" s="20">
        <f aca="true" t="shared" si="6" ref="I23">H23*SUM(E23:F23)</f>
        <v>31600</v>
      </c>
      <c r="J23" s="21">
        <v>0</v>
      </c>
      <c r="K23" s="21">
        <v>0</v>
      </c>
      <c r="L23" s="21">
        <f t="shared" si="1"/>
        <v>0</v>
      </c>
      <c r="M23" s="21">
        <f t="shared" si="2"/>
        <v>0</v>
      </c>
      <c r="N23" s="21">
        <f t="shared" si="3"/>
        <v>0</v>
      </c>
      <c r="O23" s="43">
        <f t="shared" si="4"/>
        <v>0</v>
      </c>
      <c r="P23" s="31" t="s">
        <v>83</v>
      </c>
    </row>
    <row r="24" spans="1:16" s="16" customFormat="1" ht="45">
      <c r="A24" s="39"/>
      <c r="B24" s="18" t="s">
        <v>64</v>
      </c>
      <c r="C24" s="47" t="s">
        <v>44</v>
      </c>
      <c r="D24" s="25" t="s">
        <v>45</v>
      </c>
      <c r="E24" s="23">
        <v>0</v>
      </c>
      <c r="F24" s="23">
        <v>1</v>
      </c>
      <c r="G24" s="23"/>
      <c r="H24" s="20">
        <v>6600</v>
      </c>
      <c r="I24" s="20">
        <f t="shared" si="0"/>
        <v>6600</v>
      </c>
      <c r="J24" s="21">
        <v>0</v>
      </c>
      <c r="K24" s="21">
        <v>0</v>
      </c>
      <c r="L24" s="21">
        <f t="shared" si="1"/>
        <v>0</v>
      </c>
      <c r="M24" s="21">
        <f t="shared" si="2"/>
        <v>0</v>
      </c>
      <c r="N24" s="21">
        <f t="shared" si="3"/>
        <v>0</v>
      </c>
      <c r="O24" s="43">
        <f t="shared" si="4"/>
        <v>0</v>
      </c>
      <c r="P24" s="31" t="s">
        <v>83</v>
      </c>
    </row>
    <row r="25" spans="1:16" s="16" customFormat="1" ht="30.75" thickBot="1">
      <c r="A25" s="36"/>
      <c r="B25" s="32" t="s">
        <v>65</v>
      </c>
      <c r="C25" s="48" t="s">
        <v>66</v>
      </c>
      <c r="D25" s="37" t="s">
        <v>67</v>
      </c>
      <c r="E25" s="33">
        <v>0</v>
      </c>
      <c r="F25" s="33">
        <v>1</v>
      </c>
      <c r="G25" s="33"/>
      <c r="H25" s="34">
        <v>35000</v>
      </c>
      <c r="I25" s="34">
        <f t="shared" si="0"/>
        <v>35000</v>
      </c>
      <c r="J25" s="35">
        <v>0</v>
      </c>
      <c r="K25" s="35">
        <v>0</v>
      </c>
      <c r="L25" s="35">
        <f t="shared" si="1"/>
        <v>0</v>
      </c>
      <c r="M25" s="35">
        <f>(E25+F25)*J25</f>
        <v>0</v>
      </c>
      <c r="N25" s="35">
        <f t="shared" si="3"/>
        <v>0</v>
      </c>
      <c r="O25" s="44">
        <f>(E25+F25)*L25</f>
        <v>0</v>
      </c>
      <c r="P25" s="45" t="s">
        <v>83</v>
      </c>
    </row>
    <row r="26" spans="3:16" ht="30.75" thickBot="1">
      <c r="C26" s="5"/>
      <c r="D26" s="5"/>
      <c r="I26" s="17"/>
      <c r="M26" s="12"/>
      <c r="N26" s="13" t="s">
        <v>5</v>
      </c>
      <c r="O26" s="14" t="s">
        <v>13</v>
      </c>
      <c r="P26" s="15" t="s">
        <v>6</v>
      </c>
    </row>
    <row r="27" spans="3:16" ht="15.75" thickBot="1">
      <c r="C27" s="5"/>
      <c r="D27" s="5"/>
      <c r="M27" s="8" t="s">
        <v>4</v>
      </c>
      <c r="N27" s="9">
        <f>SUM(M4:M25)</f>
        <v>0</v>
      </c>
      <c r="O27" s="10">
        <v>0</v>
      </c>
      <c r="P27" s="11">
        <f>N27+O27</f>
        <v>0</v>
      </c>
    </row>
    <row r="40" spans="3:16" ht="15">
      <c r="C40" s="5"/>
      <c r="D40" s="5"/>
      <c r="F40" s="5"/>
      <c r="I40" s="5"/>
      <c r="J40" s="5"/>
      <c r="K40" s="16"/>
      <c r="L40" s="5"/>
      <c r="M40" s="5"/>
      <c r="N40" s="16"/>
      <c r="O40" s="5"/>
      <c r="P40" s="5"/>
    </row>
    <row r="41" spans="3:16" ht="15">
      <c r="C41" s="5"/>
      <c r="D41" s="5"/>
      <c r="F41" s="5"/>
      <c r="I41" s="5"/>
      <c r="J41" s="5"/>
      <c r="K41" s="16"/>
      <c r="L41" s="5"/>
      <c r="M41" s="5"/>
      <c r="N41" s="16"/>
      <c r="O41" s="5"/>
      <c r="P41" s="5"/>
    </row>
  </sheetData>
  <mergeCells count="2">
    <mergeCell ref="A3:A24"/>
    <mergeCell ref="A1:P1"/>
  </mergeCells>
  <printOptions/>
  <pageMargins left="0.4330708661417323" right="0.31496062992125984" top="0.31496062992125984" bottom="0.57" header="0.31496062992125984" footer="0.31496062992125984"/>
  <pageSetup fitToHeight="0" fitToWidth="1" horizontalDpi="600" verticalDpi="600" orientation="landscape" paperSize="9" scale="3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Hejl</dc:creator>
  <cp:keywords/>
  <dc:description/>
  <cp:lastModifiedBy>Jaromír Hejl</cp:lastModifiedBy>
  <cp:lastPrinted>2018-06-14T10:57:09Z</cp:lastPrinted>
  <dcterms:created xsi:type="dcterms:W3CDTF">2010-08-05T08:43:05Z</dcterms:created>
  <dcterms:modified xsi:type="dcterms:W3CDTF">2018-06-15T10:17:21Z</dcterms:modified>
  <cp:category/>
  <cp:version/>
  <cp:contentType/>
  <cp:contentStatus/>
</cp:coreProperties>
</file>