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20" yWindow="765" windowWidth="15480" windowHeight="11520" activeTab="0"/>
  </bookViews>
  <sheets>
    <sheet name="El. mikroskop" sheetId="1" r:id="rId1"/>
  </sheets>
  <definedNames/>
  <calcPr calcId="162913"/>
</workbook>
</file>

<file path=xl/sharedStrings.xml><?xml version="1.0" encoding="utf-8"?>
<sst xmlns="http://schemas.openxmlformats.org/spreadsheetml/2006/main" count="28" uniqueCount="28">
  <si>
    <t>Položka</t>
  </si>
  <si>
    <t>CPV kódy</t>
  </si>
  <si>
    <t>Název cpv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</si>
  <si>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</si>
  <si>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</si>
  <si>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</si>
  <si>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</si>
  <si>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</si>
  <si>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</si>
  <si>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</si>
  <si>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</si>
  <si>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</si>
  <si>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Předpokládaná hodnota veřejné zakázky bez DPH</t>
  </si>
  <si>
    <t>Celková nabídková cena za veřejnou zakázku bez DPH</t>
  </si>
  <si>
    <t>Žadatel o položku</t>
  </si>
  <si>
    <t>Příkazce operace</t>
  </si>
  <si>
    <t>Místo doručení; kontakní osoba</t>
  </si>
  <si>
    <t>38430000-8</t>
  </si>
  <si>
    <t>Snímací a analytické aparáty</t>
  </si>
  <si>
    <t>doc. Hubálovský</t>
  </si>
  <si>
    <t>04430</t>
  </si>
  <si>
    <t xml:space="preserve">Kompaktní stolní skenovací elektronový mikroskop (SEM)
Scanning Electron Microscope
</t>
  </si>
  <si>
    <t xml:space="preserve">prof. Ing. Antonín Lyčka DrSc. </t>
  </si>
  <si>
    <r>
      <t xml:space="preserve">4821 </t>
    </r>
    <r>
      <rPr>
        <sz val="10"/>
        <color rgb="FFFF0000"/>
        <rFont val="Verdana"/>
        <family val="2"/>
      </rPr>
      <t>(1.1.1.4.104)</t>
    </r>
  </si>
  <si>
    <t>Kompaktní stolní skenovací elektronový mikroskop</t>
  </si>
  <si>
    <t>Budova S
místnost 71070
Hradecká 1285, Hradec Králové
Jan Loskot</t>
  </si>
  <si>
    <t xml:space="preserve">Urychlovací napětí musí být nastavitelné v rozsahu od 0,3 kV do 20 kV s velikostí kroku minimálně 0,1 kV. Garance rozlišení minimálně 4 nm při 20 kV (SE, vysokovakuový režim), 15 nm při 1 kV (SE, vysokovakuový režim), 5 nm (BSE, nízkovakuový režim), 10 nm při 20 kV (SE, nízkovakuový režim). Zvětšení alespoň v rozsahu 6x – 300 000x (foto formát 127x95 mm) pro oba režimy vakua. Alespoň 3 detektory elektronů: BSE – minimálně 4 segmenty s manuální volbou aktivace segmentů, fungující v plném rozsahu tlaku, SE – typu Everhart-Thornley (pro vysokovakuový režim) a dále SE – pracující na optickém principu pro pozorování nevodivých vzorků v celém rozsahu sníženého tlaku. Mikroskop musí zajišťovat práci v režimu sníženého vakua, minimálně s rozsahem 6 – 100 Pa, (s krokem minimálně od 10 Pa), v tomto režimu musí využívat pouze vzduch z okolí.
Přepínání mezi režimem vysokovakuovým a sníženého vakua musí být pouze softwarové (bez hardwarového nastavení), v obou režimech se musí dosáhnout nejmenšího zvětšení  6x nebo méně. Minimální průměr vzorku 80 mm, minimální výška vzorku alespoň 40 mm. Stolek pro vzorky musí mít pohyb alespoň v 5 osách, z toho 3 motorizované, rotace stolku 360°, náklon alespoň od -15° po + 90°. Mikroskop musí mít maximální vnější konstrukční šířku 50 cm, tak aby ho šlo umístit na standardní laboratorní stůl, včetně monitoru a ovládacího PC.  Wolframové katodové vlákno musí být předem vystředěné ve své kartridži, tak, aby šlo jednoduše měnit obsluhou přístroje. Čerpání vakua pomocí plně automatického vakuového systému a integrované turbomolekulární vývěvy o výkonu minimálně 60l/s pro dosažení mezního vakua v komoře minimálně 1,5 x 10-3  Pa. Mikroskop musí obsahovat infračervenou kameru pro sledování prostorového uspořádání ve vzorkové komoře a pro záznam a navigaci barevnou optickou kameru, u které bude navigační obraz sledovat vzorek při posunu a rotaci s následnou korelací v živém elektronovém obraze. Mikroskop musí být vybaven ovládacím panelem pro přímé ovládání mikroskopu. 
Mikroskop musí ke svému provozu využívat pouze elektrické napájení 220V/50Hz, s příkonem maximálně 1 k VA a externí primární rotační vývěvu min. 100 l/min. Žádná další provozní media nejsou přípustná. Součásti dodávky musí být PC s ovládacím softwarem, předem odladěným s mikroskopem u výrobce a LCD monitorem o úhlopříčce minimálně 23“ LCD a rozlišením min. 1920 x 1080 a rozhraním pro připojení na externí zařízení (lokální síť PC) pomocí Ethernetu.
Mikroskop musí být vybaven softwarem v českém nebo anglickém jazyce, s operačním systémem minimálně Windows 10 ® Pro 64-bit, který umožňuje ukládat snímky v grafických formátech JPEG, TIFF a BMP a umožňuje ukládat snímky až do rozlišení minimálně 5120 x 3840. Software musí umožňovat automatické zaostření a automatické nastavení, jasu, kontrastu, stigmatizmu, saturace vlákna elektronového děla, svazku elektronů a optické osy. Mikroskop musí být rozšiřitelný o  EDS detektor (rentgenová mikroanalýza). Tento detektor musí mít aktivní plochu alespoň 10 mm2 s minimální pracovní vzdáleností pří úhlu snímání 30° rovnou 10 mm, při minimálním energiovém rozlišení 137 eV (Mn Kα) a s termoelektrickým chlazením (bez chlazení kapalným dusíkem) a bez nutnosti pokovování vzorku. 
Integrace EDS software s ovládacím software mikroskopu musí zajistit ovládání pomocí jedné klávesnice a myši. Mikroskop musí být dále rozšiřitelný o možnost pozorování vzorku v procházejících elektronech (STEM režim) a pro sledování vzorků při jejich optimální teplotě bez narušení jejich struktury (termoelektricky chlazený stolek do min. – 50°C). Musí umožňovat rozšíření o software pro 3D odměřování objektů na vzorku a 3D rekonstrukci povrchu a další programové vybavení pro výuku SW korelací různých mikrospektroskopických metod.
Celé zařízení musí být zcela nové a nepoužité a součástí dodávky musí být uvedení přístroje do provozu v místě plnění, včetně zaškolení minimálně 2 pověřených osob obsluhy v délce minimálně 2 dní (celkem 16 hodin).
</t>
  </si>
  <si>
    <t>"Infrastruktura pro strategický rozvoj Univerzity Hradec Králové", reg. č. projektu: CZ.02.2.67/0.0/0.0/16_016/0002556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</si>
</sst>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b/>
      <sz val="12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1">
    <xf numFmtId="0" fontId="0" fillId="0" borderId="0" xfId="0"/>
    <xf numFmtId="0" fontId="9" fillId="0" borderId="0" xfId="21" applyFont="1" applyFill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4" fontId="11" fillId="0" borderId="0" xfId="20" applyFont="1" applyFill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Alignment="1" applyProtection="1">
      <alignment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44" fontId="13" fillId="0" borderId="10" xfId="20" applyFont="1" applyFill="1" applyBorder="1" applyAlignment="1">
      <alignment horizontal="center" vertical="center"/>
    </xf>
    <xf numFmtId="44" fontId="13" fillId="0" borderId="11" xfId="20" applyFont="1" applyFill="1" applyBorder="1" applyAlignment="1">
      <alignment horizontal="center" vertical="center"/>
    </xf>
    <xf numFmtId="44" fontId="12" fillId="0" borderId="12" xfId="20" applyFont="1" applyFill="1" applyBorder="1" applyAlignment="1" applyProtection="1">
      <alignment horizontal="center" vertical="center" wrapText="1"/>
      <protection locked="0"/>
    </xf>
    <xf numFmtId="44" fontId="12" fillId="0" borderId="13" xfId="20" applyFont="1" applyFill="1" applyBorder="1" applyAlignment="1" applyProtection="1">
      <alignment horizontal="center" vertical="center" wrapText="1"/>
      <protection locked="0"/>
    </xf>
    <xf numFmtId="44" fontId="12" fillId="0" borderId="14" xfId="20" applyFont="1" applyFill="1" applyBorder="1" applyAlignment="1" applyProtection="1">
      <alignment horizontal="center" vertical="center" wrapText="1"/>
      <protection locked="0"/>
    </xf>
    <xf numFmtId="44" fontId="12" fillId="0" borderId="15" xfId="2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44" fontId="10" fillId="6" borderId="19" xfId="20" applyFont="1" applyFill="1" applyBorder="1" applyAlignment="1" applyProtection="1">
      <alignment horizontal="center" vertical="center" wrapText="1"/>
      <protection/>
    </xf>
    <xf numFmtId="44" fontId="10" fillId="6" borderId="1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left" vertical="top" wrapText="1"/>
    </xf>
    <xf numFmtId="44" fontId="11" fillId="0" borderId="2" xfId="20" applyFont="1" applyFill="1" applyBorder="1" applyAlignment="1">
      <alignment horizontal="center" vertical="center" wrapText="1"/>
    </xf>
    <xf numFmtId="44" fontId="11" fillId="0" borderId="4" xfId="20" applyFont="1" applyFill="1" applyBorder="1" applyAlignment="1">
      <alignment horizontal="center" vertical="center" wrapText="1"/>
    </xf>
    <xf numFmtId="44" fontId="17" fillId="0" borderId="2" xfId="20" applyFont="1" applyFill="1" applyBorder="1" applyAlignment="1">
      <alignment horizontal="center" vertical="center" wrapText="1"/>
    </xf>
    <xf numFmtId="44" fontId="17" fillId="0" borderId="4" xfId="20" applyFont="1" applyFill="1" applyBorder="1" applyAlignment="1">
      <alignment horizontal="center" vertical="center" wrapText="1"/>
    </xf>
    <xf numFmtId="44" fontId="11" fillId="3" borderId="2" xfId="20" applyFont="1" applyFill="1" applyBorder="1" applyAlignment="1">
      <alignment horizontal="center" vertical="center" wrapText="1"/>
    </xf>
    <xf numFmtId="44" fontId="11" fillId="3" borderId="4" xfId="2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zoomScale="70" zoomScaleNormal="70" workbookViewId="0" topLeftCell="A1">
      <selection activeCell="G3" sqref="G3:G4"/>
    </sheetView>
  </sheetViews>
  <sheetFormatPr defaultColWidth="9.140625" defaultRowHeight="15"/>
  <cols>
    <col min="1" max="1" width="19.421875" style="7" customWidth="1"/>
    <col min="2" max="2" width="14.57421875" style="3" bestFit="1" customWidth="1"/>
    <col min="3" max="3" width="21.57421875" style="3" customWidth="1"/>
    <col min="4" max="4" width="88.57421875" style="11" customWidth="1"/>
    <col min="5" max="5" width="10.00390625" style="3" customWidth="1"/>
    <col min="6" max="6" width="18.28125" style="3" customWidth="1"/>
    <col min="7" max="7" width="81.7109375" style="3" customWidth="1"/>
    <col min="8" max="8" width="21.140625" style="8" bestFit="1" customWidth="1"/>
    <col min="9" max="9" width="26.7109375" style="8" bestFit="1" customWidth="1"/>
    <col min="10" max="10" width="24.8515625" style="9" customWidth="1"/>
    <col min="11" max="11" width="20.00390625" style="2" customWidth="1"/>
    <col min="12" max="12" width="22.00390625" style="2" customWidth="1"/>
    <col min="13" max="13" width="15.8515625" style="2" customWidth="1"/>
    <col min="14" max="14" width="12.57421875" style="2" customWidth="1"/>
    <col min="15" max="15" width="21.7109375" style="3" customWidth="1"/>
    <col min="16" max="16384" width="9.140625" style="3" customWidth="1"/>
  </cols>
  <sheetData>
    <row r="1" spans="1:15" ht="18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55.5" customHeight="1">
      <c r="A2" s="12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3" t="s">
        <v>5</v>
      </c>
      <c r="G2" s="13" t="s">
        <v>6</v>
      </c>
      <c r="H2" s="15" t="s">
        <v>7</v>
      </c>
      <c r="I2" s="15" t="s">
        <v>8</v>
      </c>
      <c r="J2" s="13" t="s">
        <v>11</v>
      </c>
      <c r="K2" s="16" t="s">
        <v>14</v>
      </c>
      <c r="L2" s="16" t="s">
        <v>15</v>
      </c>
      <c r="M2" s="16" t="s">
        <v>9</v>
      </c>
      <c r="N2" s="16" t="s">
        <v>10</v>
      </c>
      <c r="O2" s="17" t="s">
        <v>16</v>
      </c>
    </row>
    <row r="3" spans="1:15" ht="409.15" customHeight="1">
      <c r="A3" s="39" t="s">
        <v>21</v>
      </c>
      <c r="B3" s="41" t="s">
        <v>17</v>
      </c>
      <c r="C3" s="41" t="s">
        <v>18</v>
      </c>
      <c r="D3" s="43" t="s">
        <v>26</v>
      </c>
      <c r="E3" s="41">
        <v>1</v>
      </c>
      <c r="F3" s="41"/>
      <c r="G3" s="41"/>
      <c r="H3" s="45"/>
      <c r="I3" s="47">
        <f>H3*E3</f>
        <v>0</v>
      </c>
      <c r="J3" s="49">
        <v>2713000</v>
      </c>
      <c r="K3" s="18" t="s">
        <v>22</v>
      </c>
      <c r="L3" s="18" t="s">
        <v>19</v>
      </c>
      <c r="M3" s="18" t="s">
        <v>23</v>
      </c>
      <c r="N3" s="18" t="s">
        <v>20</v>
      </c>
      <c r="O3" s="20" t="s">
        <v>25</v>
      </c>
    </row>
    <row r="4" spans="1:15" ht="371.25" customHeight="1" thickBot="1">
      <c r="A4" s="40"/>
      <c r="B4" s="42"/>
      <c r="C4" s="42"/>
      <c r="D4" s="44"/>
      <c r="E4" s="42"/>
      <c r="F4" s="42"/>
      <c r="G4" s="42"/>
      <c r="H4" s="46"/>
      <c r="I4" s="48"/>
      <c r="J4" s="50"/>
      <c r="K4" s="19"/>
      <c r="L4" s="19"/>
      <c r="M4" s="19"/>
      <c r="N4" s="19"/>
      <c r="O4" s="21"/>
    </row>
    <row r="5" spans="1:15" ht="15" customHeight="1">
      <c r="A5" s="25" t="s">
        <v>27</v>
      </c>
      <c r="B5" s="25"/>
      <c r="C5" s="25"/>
      <c r="D5" s="25"/>
      <c r="E5" s="25"/>
      <c r="F5" s="25"/>
      <c r="G5" s="25"/>
      <c r="H5" s="29" t="s">
        <v>12</v>
      </c>
      <c r="I5" s="30"/>
      <c r="J5" s="27">
        <f>SUM(J3:J3)</f>
        <v>2713000</v>
      </c>
      <c r="K5" s="4"/>
      <c r="L5" s="4"/>
      <c r="M5" s="4"/>
      <c r="N5" s="4"/>
      <c r="O5" s="5"/>
    </row>
    <row r="6" spans="1:15" ht="15.75" customHeight="1" thickBot="1">
      <c r="A6" s="26"/>
      <c r="B6" s="26"/>
      <c r="C6" s="26"/>
      <c r="D6" s="26"/>
      <c r="E6" s="26"/>
      <c r="F6" s="26"/>
      <c r="G6" s="26"/>
      <c r="H6" s="31"/>
      <c r="I6" s="32"/>
      <c r="J6" s="28"/>
      <c r="K6" s="1"/>
      <c r="L6" s="1"/>
      <c r="M6" s="1"/>
      <c r="N6" s="1"/>
      <c r="O6" s="6"/>
    </row>
    <row r="7" spans="8:14" ht="15.75" customHeight="1">
      <c r="H7" s="33" t="s">
        <v>13</v>
      </c>
      <c r="I7" s="34"/>
      <c r="J7" s="37">
        <f>I3</f>
        <v>0</v>
      </c>
      <c r="K7" s="10"/>
      <c r="L7" s="10"/>
      <c r="M7" s="10"/>
      <c r="N7" s="10"/>
    </row>
    <row r="8" spans="8:10" ht="15.75" customHeight="1" thickBot="1">
      <c r="H8" s="35"/>
      <c r="I8" s="36"/>
      <c r="J8" s="38"/>
    </row>
  </sheetData>
  <mergeCells count="21">
    <mergeCell ref="A1:O1"/>
    <mergeCell ref="A5:G6"/>
    <mergeCell ref="J5:J6"/>
    <mergeCell ref="H5:I6"/>
    <mergeCell ref="H7:I8"/>
    <mergeCell ref="J7:J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headerFooter>
    <oddHeader>&amp;LPříloha č.1 Specifikace předmětu plnění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2018-03-15T12:24:20Z</cp:lastPrinted>
  <dcterms:created xsi:type="dcterms:W3CDTF">2014-01-15T10:28:56Z</dcterms:created>
  <dcterms:modified xsi:type="dcterms:W3CDTF">2018-03-15T12:25:22Z</dcterms:modified>
  <cp:category/>
  <cp:version/>
  <cp:contentType/>
  <cp:contentStatus/>
</cp:coreProperties>
</file>