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775" activeTab="0"/>
  </bookViews>
  <sheets>
    <sheet name="F" sheetId="1" r:id="rId1"/>
  </sheets>
  <definedNames/>
  <calcPr calcId="191029"/>
</workbook>
</file>

<file path=xl/sharedStrings.xml><?xml version="1.0" encoding="utf-8"?>
<sst xmlns="http://schemas.openxmlformats.org/spreadsheetml/2006/main" count="55" uniqueCount="40">
  <si>
    <t>Číslo položky</t>
  </si>
  <si>
    <t>Název položky</t>
  </si>
  <si>
    <t>Počet kusů (jednotek)</t>
  </si>
  <si>
    <t>Cena celkem
bez DPH</t>
  </si>
  <si>
    <t>Skříň knihovna dveře-nika-dveře 80 x 37,8 x 180  cm</t>
  </si>
  <si>
    <t>Skříň úložná 6-dílná, L/P provedení, 120 x 46,8 x 195 cm</t>
  </si>
  <si>
    <t>Botník na kovové konstrukci   100 x 35 x  45   cm</t>
  </si>
  <si>
    <t>Psací stůl 120 x 65 x 76,8cm</t>
  </si>
  <si>
    <t>Postel na kovové konstrukci</t>
  </si>
  <si>
    <t>Matrace 85 x 195 cm</t>
  </si>
  <si>
    <t>28a</t>
  </si>
  <si>
    <t>žaluzie horizontální, okno + okno</t>
  </si>
  <si>
    <t>28b</t>
  </si>
  <si>
    <t>žaluzie horizontální, okno + balkonové dveře</t>
  </si>
  <si>
    <t>Nástavba nad pracovní stůl 120 x 35,5 x 103,2    cm</t>
  </si>
  <si>
    <t>Jídelní stůl na kovových nohách 80 x 80 cm, výška 75 cm</t>
  </si>
  <si>
    <t>Jídelní stůl pod okno na kovových nohách 212 x 37 cm, výška 75 cm</t>
  </si>
  <si>
    <t xml:space="preserve">Mezisoučet </t>
  </si>
  <si>
    <t>8x čtyřlůžkový pokoj  1.- 8. NP</t>
  </si>
  <si>
    <t>Jednotková cena bez DPH</t>
  </si>
  <si>
    <r>
      <rPr>
        <b/>
        <sz val="10"/>
        <color indexed="8"/>
        <rFont val="Arial"/>
        <family val="2"/>
      </rPr>
      <t xml:space="preserve">    </t>
    </r>
    <r>
      <rPr>
        <b/>
        <u val="single"/>
        <sz val="10"/>
        <color indexed="8"/>
        <rFont val="Arial"/>
        <family val="2"/>
      </rPr>
      <t>2x šestilůžkový pokoj pro imobilní  - 1. NP</t>
    </r>
  </si>
  <si>
    <t>14x šestilůžkový pokoj  2.- 8. NP</t>
  </si>
  <si>
    <t>C/ prvky žaluzií nad rámec zrealizovaného vchodu "D"</t>
  </si>
  <si>
    <t>C/ vchod B - prvky žaluzií nad rámec vchodu "D"</t>
  </si>
  <si>
    <t>Sazba DPH</t>
  </si>
  <si>
    <t>DPH celkem</t>
  </si>
  <si>
    <t>Cena celkem
včetně DPH</t>
  </si>
  <si>
    <t xml:space="preserve">prvky nábytku </t>
  </si>
  <si>
    <t>Židle - celoplastové provedení (sedák i opěrák)</t>
  </si>
  <si>
    <t>1a</t>
  </si>
  <si>
    <t>1b</t>
  </si>
  <si>
    <t>Skříň knihovna dveře-nika-dveře 60 x 37,8 x 180  cm</t>
  </si>
  <si>
    <t>Lednice s mrazákem</t>
  </si>
  <si>
    <t>Šatní skříň otevřená 58 x 50 x 195 cm</t>
  </si>
  <si>
    <t>Název:  Dodávka  nábytku pro Palachovy koleje vchod F</t>
  </si>
  <si>
    <r>
      <t>Položkový rozpočet (</t>
    </r>
    <r>
      <rPr>
        <b/>
        <sz val="16"/>
        <color rgb="FFFF0000"/>
        <rFont val="Calibri"/>
        <family val="2"/>
        <scheme val="minor"/>
      </rPr>
      <t>2024)</t>
    </r>
    <r>
      <rPr>
        <b/>
        <sz val="16"/>
        <color theme="1"/>
        <rFont val="Calibri"/>
        <family val="2"/>
        <scheme val="minor"/>
      </rPr>
      <t xml:space="preserve"> - neinvestice</t>
    </r>
  </si>
  <si>
    <t>Samostatně stojící nábytek - vchod F</t>
  </si>
  <si>
    <t>VV:  96 - 9 stávajících = 87</t>
  </si>
  <si>
    <t>16x šestilůžková buňka  2.- 9. NP</t>
  </si>
  <si>
    <t>8x čtyřlůžková buňka  2.- 9.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</si>
</sst>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/>
    <xf numFmtId="164" fontId="4" fillId="3" borderId="2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/>
    <xf numFmtId="0" fontId="11" fillId="0" borderId="0" xfId="0" applyFont="1"/>
    <xf numFmtId="164" fontId="4" fillId="4" borderId="0" xfId="0" applyNumberFormat="1" applyFont="1" applyFill="1"/>
    <xf numFmtId="0" fontId="4" fillId="4" borderId="0" xfId="0" applyFont="1" applyFill="1"/>
    <xf numFmtId="0" fontId="11" fillId="4" borderId="0" xfId="0" applyFont="1" applyFill="1"/>
    <xf numFmtId="0" fontId="4" fillId="0" borderId="20" xfId="0" applyFont="1" applyFill="1" applyBorder="1"/>
    <xf numFmtId="0" fontId="4" fillId="0" borderId="0" xfId="0" applyFont="1" applyAlignment="1">
      <alignment horizontal="center" vertical="center"/>
    </xf>
    <xf numFmtId="164" fontId="4" fillId="0" borderId="19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9" fontId="4" fillId="0" borderId="13" xfId="0" applyNumberFormat="1" applyFont="1" applyBorder="1"/>
    <xf numFmtId="9" fontId="4" fillId="0" borderId="3" xfId="0" applyNumberFormat="1" applyFont="1" applyBorder="1"/>
    <xf numFmtId="9" fontId="4" fillId="5" borderId="3" xfId="0" applyNumberFormat="1" applyFont="1" applyFill="1" applyBorder="1"/>
    <xf numFmtId="164" fontId="15" fillId="6" borderId="21" xfId="0" applyNumberFormat="1" applyFont="1" applyFill="1" applyBorder="1"/>
    <xf numFmtId="8" fontId="5" fillId="6" borderId="21" xfId="0" applyNumberFormat="1" applyFont="1" applyFill="1" applyBorder="1"/>
    <xf numFmtId="8" fontId="4" fillId="6" borderId="22" xfId="0" applyNumberFormat="1" applyFont="1" applyFill="1" applyBorder="1"/>
    <xf numFmtId="8" fontId="4" fillId="6" borderId="23" xfId="0" applyNumberFormat="1" applyFont="1" applyFill="1" applyBorder="1"/>
    <xf numFmtId="0" fontId="10" fillId="6" borderId="19" xfId="0" applyFont="1" applyFill="1" applyBorder="1" applyAlignment="1">
      <alignment horizontal="center" vertical="center" wrapText="1"/>
    </xf>
    <xf numFmtId="9" fontId="4" fillId="0" borderId="21" xfId="0" applyNumberFormat="1" applyFont="1" applyBorder="1"/>
    <xf numFmtId="0" fontId="11" fillId="0" borderId="0" xfId="0" applyFont="1" applyBorder="1"/>
    <xf numFmtId="0" fontId="11" fillId="0" borderId="24" xfId="0" applyFont="1" applyBorder="1"/>
    <xf numFmtId="0" fontId="4" fillId="0" borderId="0" xfId="0" applyFont="1" applyBorder="1"/>
    <xf numFmtId="0" fontId="4" fillId="0" borderId="24" xfId="0" applyFont="1" applyBorder="1"/>
    <xf numFmtId="9" fontId="4" fillId="0" borderId="8" xfId="0" applyNumberFormat="1" applyFont="1" applyBorder="1"/>
    <xf numFmtId="4" fontId="4" fillId="0" borderId="1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5" borderId="21" xfId="0" applyNumberFormat="1" applyFont="1" applyFill="1" applyBorder="1"/>
    <xf numFmtId="4" fontId="5" fillId="5" borderId="0" xfId="0" applyNumberFormat="1" applyFont="1" applyFill="1" applyBorder="1" applyAlignment="1">
      <alignment horizontal="center" vertical="center" wrapText="1"/>
    </xf>
    <xf numFmtId="4" fontId="4" fillId="5" borderId="21" xfId="0" applyNumberFormat="1" applyFont="1" applyFill="1" applyBorder="1" applyAlignment="1">
      <alignment vertical="center"/>
    </xf>
    <xf numFmtId="4" fontId="4" fillId="0" borderId="0" xfId="0" applyNumberFormat="1" applyFont="1"/>
    <xf numFmtId="4" fontId="15" fillId="5" borderId="7" xfId="0" applyNumberFormat="1" applyFont="1" applyFill="1" applyBorder="1"/>
    <xf numFmtId="4" fontId="4" fillId="0" borderId="13" xfId="0" applyNumberFormat="1" applyFont="1" applyBorder="1"/>
    <xf numFmtId="4" fontId="4" fillId="0" borderId="3" xfId="0" applyNumberFormat="1" applyFont="1" applyBorder="1"/>
    <xf numFmtId="4" fontId="4" fillId="0" borderId="21" xfId="0" applyNumberFormat="1" applyFont="1" applyBorder="1"/>
    <xf numFmtId="4" fontId="4" fillId="0" borderId="0" xfId="0" applyNumberFormat="1" applyFont="1" applyBorder="1"/>
    <xf numFmtId="4" fontId="14" fillId="0" borderId="21" xfId="0" applyNumberFormat="1" applyFont="1" applyBorder="1"/>
    <xf numFmtId="4" fontId="4" fillId="0" borderId="25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Border="1"/>
    <xf numFmtId="0" fontId="16" fillId="5" borderId="15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0" borderId="0" xfId="0" applyFont="1"/>
    <xf numFmtId="0" fontId="22" fillId="0" borderId="0" xfId="0" applyFont="1" applyBorder="1"/>
    <xf numFmtId="2" fontId="17" fillId="0" borderId="0" xfId="0" applyNumberFormat="1" applyFont="1" applyBorder="1"/>
    <xf numFmtId="4" fontId="18" fillId="0" borderId="0" xfId="0" applyNumberFormat="1" applyFont="1" applyBorder="1"/>
    <xf numFmtId="0" fontId="3" fillId="4" borderId="26" xfId="0" applyFont="1" applyFill="1" applyBorder="1"/>
    <xf numFmtId="164" fontId="4" fillId="4" borderId="26" xfId="0" applyNumberFormat="1" applyFont="1" applyFill="1" applyBorder="1" applyAlignment="1">
      <alignment vertical="center"/>
    </xf>
    <xf numFmtId="164" fontId="5" fillId="4" borderId="26" xfId="0" applyNumberFormat="1" applyFont="1" applyFill="1" applyBorder="1" applyAlignment="1">
      <alignment vertical="center"/>
    </xf>
    <xf numFmtId="2" fontId="17" fillId="0" borderId="0" xfId="0" applyNumberFormat="1" applyFont="1" applyFill="1" applyBorder="1"/>
    <xf numFmtId="0" fontId="0" fillId="0" borderId="0" xfId="0" applyFill="1" applyBorder="1"/>
    <xf numFmtId="4" fontId="19" fillId="0" borderId="0" xfId="0" applyNumberFormat="1" applyFont="1" applyFill="1" applyBorder="1"/>
    <xf numFmtId="4" fontId="18" fillId="0" borderId="0" xfId="0" applyNumberFormat="1" applyFont="1" applyFill="1" applyBorder="1"/>
    <xf numFmtId="0" fontId="0" fillId="0" borderId="0" xfId="0" applyFill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12" fillId="0" borderId="0" xfId="0" applyFont="1" applyFill="1"/>
    <xf numFmtId="0" fontId="11" fillId="0" borderId="0" xfId="0" applyFont="1" applyFill="1"/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2" xfId="0" applyNumberFormat="1" applyFont="1" applyBorder="1"/>
    <xf numFmtId="8" fontId="4" fillId="6" borderId="27" xfId="0" applyNumberFormat="1" applyFont="1" applyFill="1" applyBorder="1"/>
    <xf numFmtId="9" fontId="4" fillId="0" borderId="11" xfId="0" applyNumberFormat="1" applyFont="1" applyBorder="1"/>
    <xf numFmtId="9" fontId="4" fillId="0" borderId="28" xfId="0" applyNumberFormat="1" applyFont="1" applyBorder="1"/>
    <xf numFmtId="4" fontId="4" fillId="0" borderId="28" xfId="0" applyNumberFormat="1" applyFont="1" applyBorder="1"/>
    <xf numFmtId="8" fontId="4" fillId="6" borderId="29" xfId="0" applyNumberFormat="1" applyFont="1" applyFill="1" applyBorder="1"/>
    <xf numFmtId="0" fontId="4" fillId="0" borderId="30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4" fillId="7" borderId="3" xfId="0" applyNumberFormat="1" applyFont="1" applyFill="1" applyBorder="1" applyAlignment="1">
      <alignment vertical="center"/>
    </xf>
    <xf numFmtId="4" fontId="4" fillId="7" borderId="32" xfId="0" applyNumberFormat="1" applyFont="1" applyFill="1" applyBorder="1" applyAlignment="1">
      <alignment vertical="center"/>
    </xf>
    <xf numFmtId="4" fontId="4" fillId="7" borderId="33" xfId="0" applyNumberFormat="1" applyFont="1" applyFill="1" applyBorder="1" applyAlignment="1">
      <alignment vertical="center"/>
    </xf>
    <xf numFmtId="4" fontId="4" fillId="7" borderId="34" xfId="0" applyNumberFormat="1" applyFont="1" applyFill="1" applyBorder="1" applyAlignment="1">
      <alignment vertical="center"/>
    </xf>
    <xf numFmtId="4" fontId="4" fillId="7" borderId="35" xfId="0" applyNumberFormat="1" applyFont="1" applyFill="1" applyBorder="1" applyAlignment="1">
      <alignment vertical="center"/>
    </xf>
    <xf numFmtId="4" fontId="4" fillId="7" borderId="26" xfId="0" applyNumberFormat="1" applyFont="1" applyFill="1" applyBorder="1" applyAlignment="1">
      <alignment vertical="center"/>
    </xf>
    <xf numFmtId="2" fontId="4" fillId="7" borderId="32" xfId="0" applyNumberFormat="1" applyFont="1" applyFill="1" applyBorder="1" applyAlignment="1">
      <alignment vertical="center"/>
    </xf>
    <xf numFmtId="0" fontId="23" fillId="0" borderId="3" xfId="0" applyFont="1" applyBorder="1" applyAlignment="1">
      <alignment horizontal="left" vertical="center" wrapText="1"/>
    </xf>
    <xf numFmtId="0" fontId="0" fillId="0" borderId="16" xfId="0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 topLeftCell="A1">
      <selection activeCell="B10" sqref="B10"/>
    </sheetView>
  </sheetViews>
  <sheetFormatPr defaultColWidth="9.140625" defaultRowHeight="15"/>
  <cols>
    <col min="1" max="1" width="8.421875" style="0" customWidth="1"/>
    <col min="2" max="2" width="62.8515625" style="0" customWidth="1"/>
    <col min="3" max="3" width="9.8515625" style="0" bestFit="1" customWidth="1"/>
    <col min="4" max="4" width="10.7109375" style="1" customWidth="1"/>
    <col min="5" max="5" width="13.28125" style="0" customWidth="1"/>
    <col min="6" max="6" width="7.28125" style="0" customWidth="1"/>
    <col min="7" max="7" width="13.421875" style="0" customWidth="1"/>
    <col min="8" max="8" width="14.8515625" style="0" customWidth="1"/>
    <col min="10" max="10" width="12.00390625" style="0" customWidth="1"/>
  </cols>
  <sheetData>
    <row r="1" s="1" customFormat="1" ht="21">
      <c r="B1" s="87" t="s">
        <v>35</v>
      </c>
    </row>
    <row r="2" s="1" customFormat="1" ht="21">
      <c r="B2" s="87"/>
    </row>
    <row r="3" spans="1:8" ht="18.75" customHeight="1">
      <c r="A3" s="130" t="s">
        <v>34</v>
      </c>
      <c r="B3" s="130"/>
      <c r="C3" s="130"/>
      <c r="D3" s="46"/>
      <c r="E3" s="2"/>
      <c r="F3" s="47"/>
      <c r="G3" s="47"/>
      <c r="H3" s="47"/>
    </row>
    <row r="4" spans="1:11" s="1" customFormat="1" ht="15.75" thickBot="1">
      <c r="A4" s="24" t="s">
        <v>27</v>
      </c>
      <c r="B4" s="25"/>
      <c r="C4" s="48"/>
      <c r="D4" s="49"/>
      <c r="E4" s="25"/>
      <c r="F4" s="50"/>
      <c r="G4" s="50"/>
      <c r="H4" s="50"/>
      <c r="J4" s="84"/>
      <c r="K4" s="84"/>
    </row>
    <row r="5" spans="1:11" ht="34.5" thickBot="1">
      <c r="A5" s="37" t="s">
        <v>0</v>
      </c>
      <c r="B5" s="38" t="s">
        <v>1</v>
      </c>
      <c r="C5" s="39" t="s">
        <v>2</v>
      </c>
      <c r="D5" s="40" t="s">
        <v>19</v>
      </c>
      <c r="E5" s="41" t="s">
        <v>3</v>
      </c>
      <c r="F5" s="42" t="s">
        <v>24</v>
      </c>
      <c r="G5" s="42" t="s">
        <v>25</v>
      </c>
      <c r="H5" s="62" t="s">
        <v>26</v>
      </c>
      <c r="J5" s="88"/>
      <c r="K5" s="84"/>
    </row>
    <row r="6" spans="1:11" ht="15">
      <c r="A6" s="32"/>
      <c r="B6" s="85"/>
      <c r="C6" s="33"/>
      <c r="D6" s="34"/>
      <c r="E6" s="34"/>
      <c r="F6" s="64"/>
      <c r="G6" s="64"/>
      <c r="H6" s="65"/>
      <c r="J6" s="89"/>
      <c r="K6" s="84"/>
    </row>
    <row r="7" spans="1:11" ht="15.75" thickBot="1">
      <c r="A7" s="35"/>
      <c r="B7" s="86" t="s">
        <v>38</v>
      </c>
      <c r="C7" s="36"/>
      <c r="D7" s="103"/>
      <c r="E7" s="72"/>
      <c r="F7" s="66"/>
      <c r="G7" s="79"/>
      <c r="H7" s="67"/>
      <c r="J7" s="90"/>
      <c r="K7" s="84"/>
    </row>
    <row r="8" spans="1:11" ht="15">
      <c r="A8" s="29" t="s">
        <v>29</v>
      </c>
      <c r="B8" s="30" t="s">
        <v>4</v>
      </c>
      <c r="C8" s="31">
        <v>16</v>
      </c>
      <c r="D8" s="120">
        <v>0</v>
      </c>
      <c r="E8" s="69">
        <f aca="true" t="shared" si="0" ref="E8:E19">SUM(C8*D8)</f>
        <v>0</v>
      </c>
      <c r="F8" s="55">
        <v>0.21</v>
      </c>
      <c r="G8" s="76">
        <f aca="true" t="shared" si="1" ref="G8:G21">SUM(E8*F8)</f>
        <v>0</v>
      </c>
      <c r="H8" s="60">
        <f aca="true" t="shared" si="2" ref="H8:H21">SUM(E8+G8)</f>
        <v>0</v>
      </c>
      <c r="J8" s="90"/>
      <c r="K8" s="84"/>
    </row>
    <row r="9" spans="1:11" s="1" customFormat="1" ht="15">
      <c r="A9" s="115" t="s">
        <v>30</v>
      </c>
      <c r="B9" s="116" t="s">
        <v>31</v>
      </c>
      <c r="C9" s="4">
        <v>16</v>
      </c>
      <c r="D9" s="121">
        <v>0</v>
      </c>
      <c r="E9" s="104">
        <f aca="true" t="shared" si="3" ref="E9">SUM(C9*D9)</f>
        <v>0</v>
      </c>
      <c r="F9" s="107">
        <v>0.21</v>
      </c>
      <c r="G9" s="105">
        <f aca="true" t="shared" si="4" ref="G9">SUM(E9*F9)</f>
        <v>0</v>
      </c>
      <c r="H9" s="106">
        <f aca="true" t="shared" si="5" ref="H9">SUM(E9+G9)</f>
        <v>0</v>
      </c>
      <c r="J9" s="90"/>
      <c r="K9" s="84"/>
    </row>
    <row r="10" spans="1:11" ht="15">
      <c r="A10" s="3">
        <v>2</v>
      </c>
      <c r="B10" s="5" t="s">
        <v>5</v>
      </c>
      <c r="C10" s="4">
        <v>16</v>
      </c>
      <c r="D10" s="117">
        <v>0</v>
      </c>
      <c r="E10" s="70">
        <f t="shared" si="0"/>
        <v>0</v>
      </c>
      <c r="F10" s="56">
        <v>0.21</v>
      </c>
      <c r="G10" s="77">
        <f t="shared" si="1"/>
        <v>0</v>
      </c>
      <c r="H10" s="61">
        <f t="shared" si="2"/>
        <v>0</v>
      </c>
      <c r="J10" s="90"/>
      <c r="K10" s="84"/>
    </row>
    <row r="11" spans="1:11" ht="15">
      <c r="A11" s="28">
        <v>3</v>
      </c>
      <c r="B11" s="82" t="s">
        <v>33</v>
      </c>
      <c r="C11" s="7">
        <v>48</v>
      </c>
      <c r="D11" s="117">
        <v>0</v>
      </c>
      <c r="E11" s="70">
        <f t="shared" si="0"/>
        <v>0</v>
      </c>
      <c r="F11" s="56">
        <v>0.21</v>
      </c>
      <c r="G11" s="77">
        <f t="shared" si="1"/>
        <v>0</v>
      </c>
      <c r="H11" s="61">
        <f t="shared" si="2"/>
        <v>0</v>
      </c>
      <c r="J11" s="90"/>
      <c r="K11" s="84"/>
    </row>
    <row r="12" spans="1:11" ht="15">
      <c r="A12" s="6">
        <v>6</v>
      </c>
      <c r="B12" s="5" t="s">
        <v>6</v>
      </c>
      <c r="C12" s="7">
        <v>16</v>
      </c>
      <c r="D12" s="117">
        <v>0</v>
      </c>
      <c r="E12" s="70">
        <f t="shared" si="0"/>
        <v>0</v>
      </c>
      <c r="F12" s="56">
        <v>0.21</v>
      </c>
      <c r="G12" s="77">
        <f t="shared" si="1"/>
        <v>0</v>
      </c>
      <c r="H12" s="61">
        <f t="shared" si="2"/>
        <v>0</v>
      </c>
      <c r="J12" s="90"/>
      <c r="K12" s="84"/>
    </row>
    <row r="13" spans="1:11" ht="15">
      <c r="A13" s="6">
        <v>7</v>
      </c>
      <c r="B13" s="8" t="s">
        <v>7</v>
      </c>
      <c r="C13" s="7">
        <v>96</v>
      </c>
      <c r="D13" s="117">
        <v>0</v>
      </c>
      <c r="E13" s="70">
        <f t="shared" si="0"/>
        <v>0</v>
      </c>
      <c r="F13" s="56">
        <v>0.21</v>
      </c>
      <c r="G13" s="77">
        <f t="shared" si="1"/>
        <v>0</v>
      </c>
      <c r="H13" s="61">
        <f t="shared" si="2"/>
        <v>0</v>
      </c>
      <c r="J13" s="90"/>
      <c r="K13" s="84"/>
    </row>
    <row r="14" spans="1:11" ht="15">
      <c r="A14" s="3">
        <v>8</v>
      </c>
      <c r="B14" s="5" t="s">
        <v>14</v>
      </c>
      <c r="C14" s="4">
        <v>96</v>
      </c>
      <c r="D14" s="117">
        <v>0</v>
      </c>
      <c r="E14" s="70">
        <f t="shared" si="0"/>
        <v>0</v>
      </c>
      <c r="F14" s="57">
        <v>0.21</v>
      </c>
      <c r="G14" s="77">
        <f t="shared" si="1"/>
        <v>0</v>
      </c>
      <c r="H14" s="61">
        <f t="shared" si="2"/>
        <v>0</v>
      </c>
      <c r="J14" s="97"/>
      <c r="K14" s="84"/>
    </row>
    <row r="15" spans="1:11" ht="15">
      <c r="A15" s="6">
        <v>9</v>
      </c>
      <c r="B15" s="5" t="s">
        <v>8</v>
      </c>
      <c r="C15" s="7">
        <v>87</v>
      </c>
      <c r="D15" s="117">
        <v>0</v>
      </c>
      <c r="E15" s="70">
        <f t="shared" si="0"/>
        <v>0</v>
      </c>
      <c r="F15" s="56">
        <v>0.21</v>
      </c>
      <c r="G15" s="77">
        <f t="shared" si="1"/>
        <v>0</v>
      </c>
      <c r="H15" s="61">
        <f t="shared" si="2"/>
        <v>0</v>
      </c>
      <c r="I15" s="125"/>
      <c r="J15" s="97"/>
      <c r="K15" s="84"/>
    </row>
    <row r="16" spans="1:11" s="1" customFormat="1" ht="15">
      <c r="A16" s="6"/>
      <c r="B16" s="124" t="s">
        <v>37</v>
      </c>
      <c r="C16" s="7"/>
      <c r="D16" s="117"/>
      <c r="E16" s="70"/>
      <c r="F16" s="56"/>
      <c r="G16" s="77"/>
      <c r="H16" s="61"/>
      <c r="I16" s="125"/>
      <c r="J16" s="97"/>
      <c r="K16" s="84"/>
    </row>
    <row r="17" spans="1:11" ht="15">
      <c r="A17" s="6">
        <v>10</v>
      </c>
      <c r="B17" s="5" t="s">
        <v>9</v>
      </c>
      <c r="C17" s="7">
        <v>96</v>
      </c>
      <c r="D17" s="117">
        <v>0</v>
      </c>
      <c r="E17" s="70">
        <f t="shared" si="0"/>
        <v>0</v>
      </c>
      <c r="F17" s="56">
        <v>0.21</v>
      </c>
      <c r="G17" s="77">
        <f t="shared" si="1"/>
        <v>0</v>
      </c>
      <c r="H17" s="61">
        <f t="shared" si="2"/>
        <v>0</v>
      </c>
      <c r="J17" s="90"/>
      <c r="K17" s="84"/>
    </row>
    <row r="18" spans="1:11" ht="15">
      <c r="A18" s="28">
        <v>11</v>
      </c>
      <c r="B18" s="82" t="s">
        <v>28</v>
      </c>
      <c r="C18" s="83">
        <v>144</v>
      </c>
      <c r="D18" s="117">
        <v>0</v>
      </c>
      <c r="E18" s="70">
        <f t="shared" si="0"/>
        <v>0</v>
      </c>
      <c r="F18" s="56">
        <v>0.21</v>
      </c>
      <c r="G18" s="77">
        <f t="shared" si="1"/>
        <v>0</v>
      </c>
      <c r="H18" s="61">
        <f t="shared" si="2"/>
        <v>0</v>
      </c>
      <c r="J18" s="90"/>
      <c r="K18" s="84"/>
    </row>
    <row r="19" spans="1:11" ht="15">
      <c r="A19" s="6">
        <v>17</v>
      </c>
      <c r="B19" s="5" t="s">
        <v>15</v>
      </c>
      <c r="C19" s="7">
        <v>16</v>
      </c>
      <c r="D19" s="118">
        <v>0</v>
      </c>
      <c r="E19" s="70">
        <f t="shared" si="0"/>
        <v>0</v>
      </c>
      <c r="F19" s="56">
        <v>0.21</v>
      </c>
      <c r="G19" s="77">
        <f t="shared" si="1"/>
        <v>0</v>
      </c>
      <c r="H19" s="61">
        <f t="shared" si="2"/>
        <v>0</v>
      </c>
      <c r="J19" s="90"/>
      <c r="K19" s="84"/>
    </row>
    <row r="20" spans="1:11" s="1" customFormat="1" ht="15.75" thickBot="1">
      <c r="A20" s="113">
        <v>30</v>
      </c>
      <c r="B20" s="114" t="s">
        <v>32</v>
      </c>
      <c r="C20" s="111">
        <v>16</v>
      </c>
      <c r="D20" s="118">
        <v>0</v>
      </c>
      <c r="E20" s="112">
        <f aca="true" t="shared" si="6" ref="E20">SUM(C20*D20)</f>
        <v>0</v>
      </c>
      <c r="F20" s="108">
        <v>0.21</v>
      </c>
      <c r="G20" s="109">
        <f aca="true" t="shared" si="7" ref="G20">SUM(E20*F20)</f>
        <v>0</v>
      </c>
      <c r="H20" s="110">
        <f aca="true" t="shared" si="8" ref="H20">SUM(E20+G20)</f>
        <v>0</v>
      </c>
      <c r="J20" s="90"/>
      <c r="K20" s="84"/>
    </row>
    <row r="21" spans="1:11" s="1" customFormat="1" ht="15.75" thickBot="1">
      <c r="A21" s="126" t="s">
        <v>17</v>
      </c>
      <c r="B21" s="127"/>
      <c r="C21" s="51"/>
      <c r="D21" s="53"/>
      <c r="E21" s="71">
        <f>SUM(E8:E20)</f>
        <v>0</v>
      </c>
      <c r="F21" s="68">
        <v>0.21</v>
      </c>
      <c r="G21" s="78">
        <f t="shared" si="1"/>
        <v>0</v>
      </c>
      <c r="H21" s="59">
        <f t="shared" si="2"/>
        <v>0</v>
      </c>
      <c r="J21" s="90"/>
      <c r="K21" s="84"/>
    </row>
    <row r="22" spans="1:11" ht="15.75" thickBot="1">
      <c r="A22" s="35"/>
      <c r="B22" s="86" t="s">
        <v>39</v>
      </c>
      <c r="C22" s="36"/>
      <c r="D22" s="103"/>
      <c r="E22" s="72"/>
      <c r="F22" s="66"/>
      <c r="G22" s="79"/>
      <c r="H22" s="67"/>
      <c r="J22" s="90"/>
      <c r="K22" s="84"/>
    </row>
    <row r="23" spans="1:11" ht="15">
      <c r="A23" s="29">
        <v>1</v>
      </c>
      <c r="B23" s="30" t="s">
        <v>4</v>
      </c>
      <c r="C23" s="31">
        <v>32</v>
      </c>
      <c r="D23" s="122">
        <v>0</v>
      </c>
      <c r="E23" s="81">
        <f aca="true" t="shared" si="9" ref="E23:E31">SUM(C23*D23)</f>
        <v>0</v>
      </c>
      <c r="F23" s="55">
        <v>0.21</v>
      </c>
      <c r="G23" s="76">
        <f aca="true" t="shared" si="10" ref="G23:G32">SUM(E23*F23)</f>
        <v>0</v>
      </c>
      <c r="H23" s="60">
        <f aca="true" t="shared" si="11" ref="H23:H32">SUM(E23+G23)</f>
        <v>0</v>
      </c>
      <c r="J23" s="90"/>
      <c r="K23" s="84"/>
    </row>
    <row r="24" spans="1:11" s="1" customFormat="1" ht="15">
      <c r="A24" s="6">
        <v>6</v>
      </c>
      <c r="B24" s="5" t="s">
        <v>6</v>
      </c>
      <c r="C24" s="7">
        <v>8</v>
      </c>
      <c r="D24" s="117">
        <v>0</v>
      </c>
      <c r="E24" s="70">
        <f t="shared" si="9"/>
        <v>0</v>
      </c>
      <c r="F24" s="56">
        <v>0.21</v>
      </c>
      <c r="G24" s="77">
        <f t="shared" si="10"/>
        <v>0</v>
      </c>
      <c r="H24" s="61">
        <f t="shared" si="11"/>
        <v>0</v>
      </c>
      <c r="J24" s="90"/>
      <c r="K24" s="84"/>
    </row>
    <row r="25" spans="1:11" ht="15">
      <c r="A25" s="6">
        <v>7</v>
      </c>
      <c r="B25" s="8" t="s">
        <v>7</v>
      </c>
      <c r="C25" s="7">
        <v>32</v>
      </c>
      <c r="D25" s="117">
        <v>0</v>
      </c>
      <c r="E25" s="70">
        <f t="shared" si="9"/>
        <v>0</v>
      </c>
      <c r="F25" s="56">
        <v>0.21</v>
      </c>
      <c r="G25" s="77">
        <f t="shared" si="10"/>
        <v>0</v>
      </c>
      <c r="H25" s="61">
        <f t="shared" si="11"/>
        <v>0</v>
      </c>
      <c r="J25" s="90"/>
      <c r="K25" s="84"/>
    </row>
    <row r="26" spans="1:11" ht="15">
      <c r="A26" s="3">
        <v>8</v>
      </c>
      <c r="B26" s="5" t="s">
        <v>14</v>
      </c>
      <c r="C26" s="4">
        <v>32</v>
      </c>
      <c r="D26" s="117">
        <v>0</v>
      </c>
      <c r="E26" s="70">
        <f t="shared" si="9"/>
        <v>0</v>
      </c>
      <c r="F26" s="57">
        <v>0.21</v>
      </c>
      <c r="G26" s="77">
        <f t="shared" si="10"/>
        <v>0</v>
      </c>
      <c r="H26" s="61">
        <f t="shared" si="11"/>
        <v>0</v>
      </c>
      <c r="J26" s="90"/>
      <c r="K26" s="84"/>
    </row>
    <row r="27" spans="1:11" ht="15">
      <c r="A27" s="6">
        <v>9</v>
      </c>
      <c r="B27" s="5" t="s">
        <v>8</v>
      </c>
      <c r="C27" s="7">
        <v>32</v>
      </c>
      <c r="D27" s="117">
        <v>0</v>
      </c>
      <c r="E27" s="70">
        <f t="shared" si="9"/>
        <v>0</v>
      </c>
      <c r="F27" s="56">
        <v>0.21</v>
      </c>
      <c r="G27" s="77">
        <f t="shared" si="10"/>
        <v>0</v>
      </c>
      <c r="H27" s="61">
        <f t="shared" si="11"/>
        <v>0</v>
      </c>
      <c r="J27" s="90"/>
      <c r="K27" s="84"/>
    </row>
    <row r="28" spans="1:11" ht="15">
      <c r="A28" s="6">
        <v>10</v>
      </c>
      <c r="B28" s="5" t="s">
        <v>9</v>
      </c>
      <c r="C28" s="7">
        <v>32</v>
      </c>
      <c r="D28" s="117">
        <v>0</v>
      </c>
      <c r="E28" s="70">
        <f t="shared" si="9"/>
        <v>0</v>
      </c>
      <c r="F28" s="56">
        <v>0.21</v>
      </c>
      <c r="G28" s="77">
        <f t="shared" si="10"/>
        <v>0</v>
      </c>
      <c r="H28" s="61">
        <f t="shared" si="11"/>
        <v>0</v>
      </c>
      <c r="J28" s="90"/>
      <c r="K28" s="84"/>
    </row>
    <row r="29" spans="1:11" ht="15">
      <c r="A29" s="28">
        <v>11</v>
      </c>
      <c r="B29" s="82" t="s">
        <v>28</v>
      </c>
      <c r="C29" s="83">
        <v>48</v>
      </c>
      <c r="D29" s="117">
        <v>0</v>
      </c>
      <c r="E29" s="70">
        <f t="shared" si="9"/>
        <v>0</v>
      </c>
      <c r="F29" s="56">
        <v>0.21</v>
      </c>
      <c r="G29" s="77">
        <f t="shared" si="10"/>
        <v>0</v>
      </c>
      <c r="H29" s="61">
        <f t="shared" si="11"/>
        <v>0</v>
      </c>
      <c r="J29" s="90"/>
      <c r="K29" s="84"/>
    </row>
    <row r="30" spans="1:11" ht="19.5" customHeight="1">
      <c r="A30" s="28">
        <v>20</v>
      </c>
      <c r="B30" s="82" t="s">
        <v>16</v>
      </c>
      <c r="C30" s="7">
        <v>8</v>
      </c>
      <c r="D30" s="123">
        <v>0</v>
      </c>
      <c r="E30" s="70">
        <f t="shared" si="9"/>
        <v>0</v>
      </c>
      <c r="F30" s="56">
        <v>0.21</v>
      </c>
      <c r="G30" s="77">
        <f t="shared" si="10"/>
        <v>0</v>
      </c>
      <c r="H30" s="61">
        <f t="shared" si="11"/>
        <v>0</v>
      </c>
      <c r="J30" s="90"/>
      <c r="K30" s="84"/>
    </row>
    <row r="31" spans="1:11" s="1" customFormat="1" ht="19.5" customHeight="1" thickBot="1">
      <c r="A31" s="113">
        <v>30</v>
      </c>
      <c r="B31" s="114" t="s">
        <v>32</v>
      </c>
      <c r="C31" s="111">
        <v>8</v>
      </c>
      <c r="D31" s="119">
        <v>0</v>
      </c>
      <c r="E31" s="112">
        <f t="shared" si="9"/>
        <v>0</v>
      </c>
      <c r="F31" s="108">
        <v>0.21</v>
      </c>
      <c r="G31" s="109">
        <f t="shared" si="10"/>
        <v>0</v>
      </c>
      <c r="H31" s="110">
        <f t="shared" si="11"/>
        <v>0</v>
      </c>
      <c r="J31" s="90"/>
      <c r="K31" s="84"/>
    </row>
    <row r="32" spans="1:11" s="1" customFormat="1" ht="15.75" thickBot="1">
      <c r="A32" s="126" t="s">
        <v>17</v>
      </c>
      <c r="B32" s="127"/>
      <c r="C32" s="43"/>
      <c r="D32" s="44"/>
      <c r="E32" s="73">
        <f>SUM(E23:E31)</f>
        <v>0</v>
      </c>
      <c r="F32" s="68">
        <v>0.21</v>
      </c>
      <c r="G32" s="78">
        <f t="shared" si="10"/>
        <v>0</v>
      </c>
      <c r="H32" s="59">
        <f t="shared" si="11"/>
        <v>0</v>
      </c>
      <c r="J32" s="90"/>
      <c r="K32" s="84"/>
    </row>
    <row r="33" spans="1:11" ht="15.75" thickBot="1">
      <c r="A33" s="52"/>
      <c r="B33" s="46"/>
      <c r="C33" s="46"/>
      <c r="D33" s="46"/>
      <c r="E33" s="74"/>
      <c r="F33" s="46"/>
      <c r="G33" s="74"/>
      <c r="H33" s="46"/>
      <c r="J33" s="94"/>
      <c r="K33" s="95"/>
    </row>
    <row r="34" spans="1:11" s="1" customFormat="1" ht="15.75" thickBot="1">
      <c r="A34" s="47"/>
      <c r="B34" s="54" t="s">
        <v>36</v>
      </c>
      <c r="C34" s="101"/>
      <c r="D34" s="45"/>
      <c r="E34" s="75">
        <f>SUM(E8:E20,E23:E31)</f>
        <v>0</v>
      </c>
      <c r="F34" s="63">
        <v>0.21</v>
      </c>
      <c r="G34" s="80">
        <f aca="true" t="shared" si="12" ref="G34">SUM(E34*F34)</f>
        <v>0</v>
      </c>
      <c r="H34" s="58">
        <f>SUM(H21,H32)</f>
        <v>0</v>
      </c>
      <c r="J34" s="96"/>
      <c r="K34" s="95"/>
    </row>
    <row r="35" spans="1:11" s="1" customFormat="1" ht="15">
      <c r="A35" s="47"/>
      <c r="B35" s="47"/>
      <c r="C35" s="102"/>
      <c r="D35" s="46"/>
      <c r="E35" s="46"/>
      <c r="F35" s="46"/>
      <c r="G35" s="46"/>
      <c r="H35" s="46"/>
      <c r="J35" s="97"/>
      <c r="K35" s="95"/>
    </row>
    <row r="36" spans="1:11" s="1" customFormat="1" ht="15">
      <c r="A36" s="47"/>
      <c r="B36" s="47"/>
      <c r="C36" s="102"/>
      <c r="D36" s="46"/>
      <c r="E36" s="46"/>
      <c r="F36" s="46"/>
      <c r="G36" s="46"/>
      <c r="H36" s="46"/>
      <c r="J36" s="96"/>
      <c r="K36" s="95"/>
    </row>
    <row r="37" spans="1:11" ht="15" hidden="1">
      <c r="A37" s="24" t="s">
        <v>22</v>
      </c>
      <c r="B37" s="25"/>
      <c r="C37" s="48"/>
      <c r="D37" s="49"/>
      <c r="E37" s="25"/>
      <c r="F37" s="46"/>
      <c r="G37" s="46"/>
      <c r="H37" s="46"/>
      <c r="J37" s="95"/>
      <c r="K37" s="95"/>
    </row>
    <row r="38" spans="1:11" ht="15.75" hidden="1" thickBot="1">
      <c r="A38" s="13"/>
      <c r="B38" s="14" t="s">
        <v>20</v>
      </c>
      <c r="C38" s="15"/>
      <c r="D38" s="16"/>
      <c r="E38" s="16"/>
      <c r="F38" s="46"/>
      <c r="G38" s="46"/>
      <c r="H38" s="46"/>
      <c r="J38" s="95"/>
      <c r="K38" s="95"/>
    </row>
    <row r="39" spans="1:11" ht="15" hidden="1">
      <c r="A39" s="17" t="s">
        <v>10</v>
      </c>
      <c r="B39" s="18" t="s">
        <v>11</v>
      </c>
      <c r="C39" s="19">
        <v>4</v>
      </c>
      <c r="D39" s="26"/>
      <c r="E39" s="20"/>
      <c r="F39" s="46"/>
      <c r="G39" s="46"/>
      <c r="H39" s="46"/>
      <c r="J39" s="95"/>
      <c r="K39" s="95"/>
    </row>
    <row r="40" spans="1:11" ht="15" hidden="1">
      <c r="A40" s="17" t="s">
        <v>12</v>
      </c>
      <c r="B40" s="18" t="s">
        <v>13</v>
      </c>
      <c r="C40" s="19">
        <v>2</v>
      </c>
      <c r="D40" s="26"/>
      <c r="E40" s="20"/>
      <c r="F40" s="46"/>
      <c r="G40" s="46"/>
      <c r="H40" s="46"/>
      <c r="J40" s="95"/>
      <c r="K40" s="95"/>
    </row>
    <row r="41" spans="1:11" ht="15.75" hidden="1" thickBot="1">
      <c r="A41" s="9"/>
      <c r="B41" s="10" t="s">
        <v>21</v>
      </c>
      <c r="C41" s="11"/>
      <c r="D41" s="12"/>
      <c r="E41" s="12"/>
      <c r="F41" s="46"/>
      <c r="G41" s="46"/>
      <c r="H41" s="46"/>
      <c r="J41" s="95"/>
      <c r="K41" s="95"/>
    </row>
    <row r="42" spans="1:11" ht="15" hidden="1">
      <c r="A42" s="17" t="s">
        <v>10</v>
      </c>
      <c r="B42" s="18" t="s">
        <v>11</v>
      </c>
      <c r="C42" s="19">
        <v>28</v>
      </c>
      <c r="D42" s="26"/>
      <c r="E42" s="20"/>
      <c r="F42" s="46"/>
      <c r="G42" s="46"/>
      <c r="H42" s="46"/>
      <c r="J42" s="95"/>
      <c r="K42" s="95"/>
    </row>
    <row r="43" spans="1:11" ht="15" hidden="1">
      <c r="A43" s="21" t="s">
        <v>12</v>
      </c>
      <c r="B43" s="22" t="s">
        <v>13</v>
      </c>
      <c r="C43" s="23">
        <v>14</v>
      </c>
      <c r="D43" s="27"/>
      <c r="E43" s="20"/>
      <c r="F43" s="46"/>
      <c r="G43" s="46"/>
      <c r="H43" s="46"/>
      <c r="J43" s="95"/>
      <c r="K43" s="95"/>
    </row>
    <row r="44" spans="1:11" ht="15.75" hidden="1" thickBot="1">
      <c r="A44" s="9"/>
      <c r="B44" s="10" t="s">
        <v>18</v>
      </c>
      <c r="C44" s="11"/>
      <c r="D44" s="12"/>
      <c r="E44" s="12"/>
      <c r="F44" s="46"/>
      <c r="G44" s="46"/>
      <c r="H44" s="46"/>
      <c r="J44" s="95"/>
      <c r="K44" s="95"/>
    </row>
    <row r="45" spans="1:11" ht="15" hidden="1">
      <c r="A45" s="21" t="s">
        <v>10</v>
      </c>
      <c r="B45" s="22" t="s">
        <v>11</v>
      </c>
      <c r="C45" s="23">
        <v>24</v>
      </c>
      <c r="D45" s="27"/>
      <c r="E45" s="20"/>
      <c r="F45" s="46"/>
      <c r="G45" s="46"/>
      <c r="H45" s="46"/>
      <c r="J45" s="95"/>
      <c r="K45" s="95"/>
    </row>
    <row r="46" spans="1:11" ht="15" hidden="1">
      <c r="A46" s="128" t="s">
        <v>23</v>
      </c>
      <c r="B46" s="129"/>
      <c r="C46" s="91"/>
      <c r="D46" s="92"/>
      <c r="E46" s="93"/>
      <c r="F46" s="46"/>
      <c r="G46" s="46"/>
      <c r="H46" s="46"/>
      <c r="J46" s="95"/>
      <c r="K46" s="95"/>
    </row>
    <row r="47" spans="1:11" ht="15">
      <c r="A47" s="84"/>
      <c r="B47" s="84"/>
      <c r="C47" s="84"/>
      <c r="D47" s="66"/>
      <c r="E47" s="99"/>
      <c r="F47" s="66"/>
      <c r="G47" s="46"/>
      <c r="H47" s="46"/>
      <c r="J47" s="95"/>
      <c r="K47" s="95"/>
    </row>
    <row r="48" spans="1:11" ht="15">
      <c r="A48" s="84"/>
      <c r="B48" s="84"/>
      <c r="C48" s="84"/>
      <c r="D48" s="66"/>
      <c r="E48" s="96"/>
      <c r="F48" s="66"/>
      <c r="G48" s="46"/>
      <c r="H48" s="46"/>
      <c r="J48" s="95"/>
      <c r="K48" s="95"/>
    </row>
    <row r="49" spans="4:11" ht="15">
      <c r="D49" s="66"/>
      <c r="E49" s="100"/>
      <c r="F49" s="46"/>
      <c r="G49" s="46"/>
      <c r="H49" s="46"/>
      <c r="J49" s="98"/>
      <c r="K49" s="98"/>
    </row>
    <row r="50" spans="4:5" ht="15">
      <c r="D50" s="84"/>
      <c r="E50" s="84"/>
    </row>
    <row r="53" ht="15">
      <c r="H53" s="84"/>
    </row>
    <row r="55" ht="15">
      <c r="F55" s="84"/>
    </row>
  </sheetData>
  <mergeCells count="4">
    <mergeCell ref="A21:B21"/>
    <mergeCell ref="A32:B32"/>
    <mergeCell ref="A46:B46"/>
    <mergeCell ref="A3:C3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Fröhlich Jaroslav</dc:creator>
  <cp:keywords/>
  <dc:description/>
  <cp:lastModifiedBy>Hejl Jaromír</cp:lastModifiedBy>
  <cp:lastPrinted>2024-04-24T12:41:27Z</cp:lastPrinted>
  <dcterms:created xsi:type="dcterms:W3CDTF">2019-03-26T07:52:25Z</dcterms:created>
  <dcterms:modified xsi:type="dcterms:W3CDTF">2024-05-02T09:19:19Z</dcterms:modified>
  <cp:category/>
  <cp:version/>
  <cp:contentType/>
  <cp:contentStatus/>
</cp:coreProperties>
</file>