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8680" yWindow="1065" windowWidth="29040" windowHeight="15840" activeTab="0"/>
  </bookViews>
  <sheets>
    <sheet name="Online_hybrid_vyukaPDF" sheetId="6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<sst xmlns="http://schemas.openxmlformats.org/spreadsheetml/2006/main" count="94" uniqueCount="63">
  <si>
    <t>množstevní jednotka</t>
  </si>
  <si>
    <t>Kč/jednotka bez_DPH</t>
  </si>
  <si>
    <t>cena celkem bez DPH</t>
  </si>
  <si>
    <t>ks</t>
  </si>
  <si>
    <t>DPH</t>
  </si>
  <si>
    <t>Celkem vč. DPH</t>
  </si>
  <si>
    <t>kpl</t>
  </si>
  <si>
    <t>Příloha č. 1 – Specifikace předmětu plnění veřejné zakázky</t>
  </si>
  <si>
    <t>Celková nabídková cena bez DPH</t>
  </si>
  <si>
    <t>Model a výrobce / popis služby (pracovního postupu)</t>
  </si>
  <si>
    <t>Název</t>
  </si>
  <si>
    <t>Technická specifikace</t>
  </si>
  <si>
    <t>Konferenční jednotka</t>
  </si>
  <si>
    <t>1 kus - Řídící jednotka digitálního audiokonferenčního systému, min. audio záznam na USB nebo externí HDD, camera control, možnost vzd. správy a ovládání po LAN nebo WLAN, řízení min. pro 40 jednotek, systémová hlasitost, eliminace zpětné vazby, linkový audio vstup a výstup, bezhlučný provoz, min. módy ovládání: přímá diskuse / žádost / FIFO, trvale připraveno k použití (bez sleep módu).
1 kus - Digitální diskusní jednotka předsedajícího, reproduktor, mikrofonní konektor, tlačítko mikrofonu, tlačítko priority, tlačítko předání slova, sluchátkový výstup s nastavením hlasitosti,světelná indikace mikrofonu,  dodávka vč. 2m systémového kabelu.
23 kusů - Digitální diskusní jednotka, reproduktor, mikrofonní konektor, tlačítko mikrofonu, sluchátkový výstup s nastavením hlasitosti,světelná indikace mikrofonu,  dodávka vč. 2m systémového kabelu.
24 kusů - Systémový mikrofon, vysoká směrovost,  max. SPL &gt; 108 dB, odolný GSM rušení, černý.
10 kusů - Systémový propojovací kabel 5m. 2 kusy - Systémový propojovací kabel 10m. 1 kus - Systémový propojovací kabel 20m</t>
  </si>
  <si>
    <t>Přípojný bod</t>
  </si>
  <si>
    <t>Vestavné přípojné místo vestavné do desky stolu. Se zásuvkou dle ČSN. Standardně 4 otvory pro vytahovací kabely. Optional: Max. 2 single space konektorové moduly - možnost kombinace aktivních, pasivních a ovládacích modulů nebo 3 kabely s navijáky ( retractor). Kabel audio, VGA, HDMI, LAN. Včetně zapojení a integrace.</t>
  </si>
  <si>
    <t>Bezdrátový mikrofonní set s náhlavním mikrofonem</t>
  </si>
  <si>
    <t>Bezdrátový mikrofonní systém s náhlavním mikrofonem. Vysílač: kompaktní provedení typu body-pack, frekvenční rozsah min. 40 Hz - 20 kHz, bateriové napájení. Přijímač: frekvenční rozsah min. 40 Hz - 20 kHz, výstupy min.  jack 6,35 mm + XLR, min. 2x vnější anténa, napájecí adaptér. Mikrofon: náhlavní kondenzátorový mikrofon se směrovou charakteristikou, frekvenční rozsah min. 40 Hz - 20 kHz, konektor kompatibilní s vysílačem. Kompatibilní přenosové pásmo přijímače a vysílače.</t>
  </si>
  <si>
    <t>Streamovací systém se záznamem</t>
  </si>
  <si>
    <t xml:space="preserve">Zařízení pro záznam a streaming vstupního AV signálu s rozlišením fullHD vybavené interním úložištěm typu SSD nebo výstupem na externí úložiště USB
Interní úložiště typu SSD s minimální kapacitou 80 GB, připojení externího úložiště přes rozhraní USB nebo LAN (NAS, Network Access Storage), možnost záznamu až ze 2 zdrojů obrazu najednou s výsledným spojením obou obrazů formou PiP nebo Side by Side, simultální zpracování záznamu + streamu najednou, záznamu a stream min. ve formátu H.264 / MPEG 4 AVC, formát záznamu min. v souboru M4V, možnost ovládání tlačítky na čelním panelu nebo přes webové rozhraní, externí řízení přes LAN nebo RS232. Minimální počet vstupů: 3x HDMI, 1x analogové video, audio (embed.HDMI + 2x stereo IN), 1x LAN,  Minimální počet výstupů: 1x HDMI, audio (embed.HDMI + 1x stereo), </t>
  </si>
  <si>
    <t>Videokamera</t>
  </si>
  <si>
    <t>Koncový zesilovač</t>
  </si>
  <si>
    <t>Koncový dvoukanálový audio zesilovač, třída AB nebo D, pro montáž do racku, velikost max. 2U
Frekvenční rozsah min. 20Hz - 20 kHz, THD max. 0,5%
Výkon min. 2x215/350/550W - 8/4/2Ω, mono_700/1100W - 8/4Ω
Volitelná citlivost vstupů 1,4Vrms a 0,775Vrms
Integrovaný procesor - pásmová propusť, limitér
Vstupy: min. 2x symetrický XLR, 2x cinch
Výstupy: min. 2x XLR nebo Speakon, šroubovací nebo pružinové svorky
Další vlastnosti a funkce: čelní LCD displej, LED indikátory stavu a úrovně signálu, kontakty pro sleep mode</t>
  </si>
  <si>
    <t>Reprosoustava</t>
  </si>
  <si>
    <t>Pasivní reproduktorová soustava
Frekvenční rozsah min. 80 Hz - 20 kHz
Výkon min. 150 W 
Sloupové provedení (šířka max. 120 mm), včetně polohovatelného nástěnného držáku (min. ±70° horizontálně, ±15° náklon)</t>
  </si>
  <si>
    <t>Konferenční přepínač</t>
  </si>
  <si>
    <t>Bezdrátový konferenční přepínač pro sdílení obrazu a zvuku z notebooku nebo mobilních zařízení na displej nebo projektor, podpora USB připojení konferenčních periférií kompatibilních s konferenčními aplikacemi min. MS Teams, Skype
Zobrazení s podporou min. AirPlay, Google Cast, Miracast M2
Sdílení min. 2 zařízení na displeji/projektoru zároveň
Rozlišení výstupu min. 4K UHD (3840x2160)@ 30Hz
Výstupy min. 1x HDMI, 2x USB, 1x LAN
Integrovaný WiFi Acces point, spuštění sdílení externím USB tlačítkem nebo z mobilní aplikace, šifrovaná komunikace s tlačítky, součástí dodávky min. 4x USB tlačítko, vzdálená správa přes webové rozhraní nebo mobilní aplikaci
Podpora OS min. Windows 7 a vyšší, MacOS 10.12 a vyšší, Android 9.0 a vyšší, iOS 10.0 a vyšší</t>
  </si>
  <si>
    <t>Dotykový ovládací panel</t>
  </si>
  <si>
    <t>Dotykový ovládací panel vestavný, kapacitní dotykový IPS, 
Úhlopříčka 10" 16:9, rozlišení min. 1280x800, barevná hloubka min. 32 bit
Integrované reproduktory a mikrofon, světelný a pohybový senzor
IP komunikace, PoE napájení</t>
  </si>
  <si>
    <t>Řídící jednotka</t>
  </si>
  <si>
    <t>Kontrolér řídicího systému
CPU Arm, 256MB RAM, 6x RS232, 8x IR, 8x IO, 4x relé, audio in/out, 1x LAN, slot pro SD kartu (min. 4GB), vestavěný webový server
Vhodný pro montáž do racku 19", rozměr 1U
Včetně napájecího zdroje</t>
  </si>
  <si>
    <t>přenosný ovládací panel - min. 10.2palcový (úhlopříčně) Multi‑Touch displej IPS 2160 × 1620, šesti jádrový procesor,  paměť 3GB, uložiště 64GB, WiFi a/b/g/n/​ac, Bluetooth 4.2, přední 12Mpx kamera, zadní fotoaparát 8 Mpix s rozlišením 1080p, systémový konektor Lightning, operační systém kompatibilní s iOS 10, tříosý gyroskop, akcelerometr, barometr, snímač okolního osvětlení, čtečka otisku prstů, vestavěná dobíjecí baterie s výdrží až 10 hodin.</t>
  </si>
  <si>
    <t>Displej velkoformátový</t>
  </si>
  <si>
    <t>Displej interaktivní</t>
  </si>
  <si>
    <t>Displej náhledový</t>
  </si>
  <si>
    <t>Přepínač HDMI</t>
  </si>
  <si>
    <t>Maticový přepínač 8x8 HDMI
Podpora rozlišení min. 4H/UHD @ 60 Hz, podpora standardů HDMI 1.4 a HDCP 1.4
Min. 4x2 audio embeder/de-embeder s volitelným směřováním zvuku na vybraný výstup, EDID manager, min. 2x RS232 obousměrný, min. 2x RS/IR jednosměrný, min. 2x IR pro řízení připojených přístrojů přes vestavěný kontrolér, možnost ovládání přes LAN</t>
  </si>
  <si>
    <t>Přepínač audio</t>
  </si>
  <si>
    <t>Mixážní matice s digitálním signálovým processingem
Min. 10 symetrických vstupů, min. 8 symetrických výstupů, min. 10 vstupů s AEC
Dante připojení, digitální sběrnice min. 32 kanálů
LAN pro nastavení a monitoring, RS-232</t>
  </si>
  <si>
    <t>Extender pro HDMI - vysílač</t>
  </si>
  <si>
    <t>Extender pro přenos HDMI po kabelu CATx - Vysílač
Podpora standardů HDBase-T, HDMI 1.4a, HDCP 2.2, podpora min. 4K/UHD@60Hz 4:2:0, kompatibilní s CAT5e/6/7 twisted pair kabely, přenos 1920x1200 a 1080p/60 na min. 70 m, přenos 4K/UHD na min. 40 m  
Přenos RS-232 (obousměrně) a IR příkazů, HDCP kompatibilní, podpora přenosu EDID, CEC, 3D</t>
  </si>
  <si>
    <t>Extender pro HDMI  přijímač</t>
  </si>
  <si>
    <t>Extender pro přenos HDMI po kabelu CATx - Přijímač
Podpora standardů HDBase-T, HDMI 1.4a, HDCP 2.2, podpora min. 4K/UHD@60Hz 4:2:0, kompatibilní s CAT5e/6/7 twisted pair kabely, přenos 1920x1200 a 1080p/60 na min. 70 m, přenos 4K/UHD na min. 40 m 
Přenos RS-232 (obousměrně) a IR příkazů, HDCP kompatibilní, podpora přenosu EDID, CEC, 3D</t>
  </si>
  <si>
    <t>Školení uživatelů systému</t>
  </si>
  <si>
    <t>Ovládací panel - tablet</t>
  </si>
  <si>
    <t>LCD velkoformátový displej IPS
Úhlopříčka 75" 16:9, rozlišení min. 3840 x 2160 @ 60 Hz, kontrast min. 1200:1, jas min. 350 cd/m2, odezva max. 8 ms
Vstupy min. 3x HDMI, 2x USB, LAN, WiFi
Integrované reproduktory, vzdálená správa a monitoring, vhodné pro provoz min. 16/7. Včetně nástěnného držáku.</t>
  </si>
  <si>
    <t>LCD displej IPS. Úhlopříčka min. 55" 16:9, rozlišení min. 3840 x 2160@60Hz, kontrast min. 1200:1, jas min. 350 cd/m2, odezva max. 8 ms. Vstupy min. 3x HDMI, 2x USB, LAN, WiFi. Integrované reproduktory, vzdálená správa a monitoring, vhodné pro provoz min. 16/7, včetně podlahového stojanu.</t>
  </si>
  <si>
    <t>Celková nabídková cena bez DPH - investiční část veřejné zakázky</t>
  </si>
  <si>
    <t>Celková nabídková cena bez DPH - neinvestiční část veřejné zakázky</t>
  </si>
  <si>
    <t>Dodávka AV a IT techniky pro potřeby online/hybridní výuky na PdF - investiční část veřejné zakázky</t>
  </si>
  <si>
    <t>Dodávka AV a IT techniky pro potřeby online/hybridní výuky na PdF - neinvestiční část veřejné zakázky</t>
  </si>
  <si>
    <t>Motorizovaná profesionální otočná kamera s funkcí PTZ
Obrazový senzor: min. 1/2.5-type 4K MOS. Výstupní rozlišení: z HDMI min. UHD 4K 25p/30p 3840 x 2160 (2160p), z IP streamu min. FHD 1920x1080. Objektiv: min. F1.8 - F4, záběr 74,1° (FOV), min. 24x optický zoom, digitální zoom (min. 36x v FHD, 28x v UHD), světelnost min. 3 lx (při F1.8), ostření od 1,2 m
Výstupní terminály: HDMI (v1.4), Ethernet, RS-422A (RJ45), MIC/Line in (3,5mm jack), USB (typ C)
Funkce: Podpora NDI®|HX version 2, IP stream H.264/265 (RTMP/RTMPS), výstupní signál současně z HDMI i IP stream / NDI
Napájení :12 VDC (adaptér v balení), PoE+ (IEEE802.3at), hmotnost max. 2 kg</t>
  </si>
  <si>
    <t>Další požadované příslušenství pro IT a AV</t>
  </si>
  <si>
    <t>Maximální nabídková cena bez DPH za neinvestiční část veřejné zakázky nesmí přesáhnout 30 000,00 Kč</t>
  </si>
  <si>
    <t>Celková nabídková cena bez DPH veřejné zakázky nesmí přesáhnout 1 350 000,00 Kč</t>
  </si>
  <si>
    <t xml:space="preserve">Maximální nabídková cena bez DPH za investiční část veřejné zakázky nesmí přesáhnout 1 320 000,00 Kč </t>
  </si>
  <si>
    <t>Stanovené limity nabídkové ceny</t>
  </si>
  <si>
    <t>Požadované Množství</t>
  </si>
  <si>
    <t xml:space="preserve">Proškolení uživatelů systému za účelem seznámení užitvatelů s funkcionalitami systému a způsobu ovládání dodaného systému. Školení bude realizováno v prostorách s instalovaným systémem pro online/hybridní výuku v minimálním rozsahu 4 hodiny - školení proběhne pro cca 25 osob rozdělených do pěti individuálních skupin. </t>
  </si>
  <si>
    <t>Programování systému, jeho doprava, instalace, konfigurace, zaškolení IT technika</t>
  </si>
  <si>
    <t>Interaktivní velkoformátový displej. Úhlopříčka min. 75", OPS slot, rozpoznání min. 20 dotyků současně. Integrované aplikace pro digitální psaní, ukládání a sdílení záznamů, internetový prohlížeč, bezdrátové sdílení obrazu včetně nástěnného držáku.</t>
  </si>
  <si>
    <t>Související služby</t>
  </si>
  <si>
    <r>
      <t>1x Rack 10U (rozměr 600 mm x600 mm) na umístění dodané techniky
1x Rack 19U (rozměr 600 mm x 600 mm) na umístění dodané techniky</t>
    </r>
    <r>
      <rPr>
        <sz val="10"/>
        <color rgb="FFFF000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
1X Bezdrátová klávesnice
1x bezdrátová myš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</si>
</sst>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 CE"/>
      <family val="2"/>
    </font>
    <font>
      <sz val="10"/>
      <name val="Arial CE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9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89">
    <xf numFmtId="0" fontId="0" fillId="0" borderId="0" xfId="0"/>
    <xf numFmtId="0" fontId="6" fillId="0" borderId="0" xfId="0" applyFont="1"/>
    <xf numFmtId="0" fontId="8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 applyProtection="1">
      <alignment horizontal="center" vertical="center" textRotation="90" wrapText="1" shrinkToFit="1"/>
      <protection locked="0"/>
    </xf>
    <xf numFmtId="0" fontId="7" fillId="2" borderId="2" xfId="0" applyFont="1" applyFill="1" applyBorder="1" applyAlignment="1" applyProtection="1">
      <alignment horizontal="center" vertical="center" wrapText="1" shrinkToFit="1"/>
      <protection locked="0"/>
    </xf>
    <xf numFmtId="0" fontId="7" fillId="2" borderId="3" xfId="0" applyFont="1" applyFill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>
      <alignment vertical="top" wrapText="1"/>
    </xf>
    <xf numFmtId="0" fontId="5" fillId="0" borderId="2" xfId="20" applyFont="1" applyBorder="1" applyAlignment="1">
      <alignment vertical="top" wrapText="1"/>
      <protection/>
    </xf>
    <xf numFmtId="0" fontId="5" fillId="0" borderId="2" xfId="0" applyFont="1" applyBorder="1" applyAlignment="1">
      <alignment horizontal="left" vertical="top" wrapText="1" shrinkToFit="1"/>
    </xf>
    <xf numFmtId="0" fontId="9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 applyProtection="1">
      <alignment vertical="top" wrapText="1"/>
      <protection locked="0"/>
    </xf>
    <xf numFmtId="0" fontId="5" fillId="0" borderId="2" xfId="26" applyFont="1" applyBorder="1" applyAlignment="1">
      <alignment vertical="top" wrapText="1"/>
      <protection/>
    </xf>
    <xf numFmtId="0" fontId="8" fillId="3" borderId="4" xfId="0" applyFont="1" applyFill="1" applyBorder="1" applyAlignment="1">
      <alignment horizontal="left"/>
    </xf>
    <xf numFmtId="0" fontId="5" fillId="0" borderId="5" xfId="26" applyFont="1" applyBorder="1" applyAlignment="1">
      <alignment vertical="top" wrapText="1"/>
      <protection/>
    </xf>
    <xf numFmtId="0" fontId="11" fillId="4" borderId="2" xfId="0" applyFont="1" applyFill="1" applyBorder="1" applyAlignment="1">
      <alignment horizontal="left" vertical="center"/>
    </xf>
    <xf numFmtId="164" fontId="11" fillId="4" borderId="3" xfId="0" applyNumberFormat="1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/>
    </xf>
    <xf numFmtId="164" fontId="11" fillId="5" borderId="3" xfId="0" applyNumberFormat="1" applyFont="1" applyFill="1" applyBorder="1" applyAlignment="1">
      <alignment horizontal="left" vertical="center" wrapText="1"/>
    </xf>
    <xf numFmtId="164" fontId="8" fillId="3" borderId="6" xfId="0" applyNumberFormat="1" applyFont="1" applyFill="1" applyBorder="1" applyAlignment="1">
      <alignment horizontal="left" wrapText="1"/>
    </xf>
    <xf numFmtId="0" fontId="5" fillId="2" borderId="2" xfId="27" applyFont="1" applyFill="1" applyBorder="1" applyAlignment="1">
      <alignment horizontal="left" vertical="center" wrapText="1"/>
      <protection/>
    </xf>
    <xf numFmtId="0" fontId="5" fillId="2" borderId="2" xfId="27" applyFont="1" applyFill="1" applyBorder="1" applyAlignment="1">
      <alignment horizontal="left" vertical="top"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 applyProtection="1">
      <alignment vertical="center" wrapText="1"/>
      <protection locked="0"/>
    </xf>
    <xf numFmtId="0" fontId="5" fillId="2" borderId="7" xfId="28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164" fontId="5" fillId="2" borderId="3" xfId="23" applyNumberFormat="1" applyFont="1" applyFill="1" applyBorder="1" applyAlignment="1" applyProtection="1">
      <alignment horizontal="center" vertical="center"/>
      <protection locked="0"/>
    </xf>
    <xf numFmtId="164" fontId="5" fillId="2" borderId="8" xfId="23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/>
    <xf numFmtId="0" fontId="6" fillId="2" borderId="2" xfId="0" applyFont="1" applyFill="1" applyBorder="1"/>
    <xf numFmtId="9" fontId="6" fillId="2" borderId="2" xfId="0" applyNumberFormat="1" applyFont="1" applyFill="1" applyBorder="1"/>
    <xf numFmtId="164" fontId="6" fillId="2" borderId="3" xfId="0" applyNumberFormat="1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/>
    <xf numFmtId="164" fontId="10" fillId="2" borderId="11" xfId="0" applyNumberFormat="1" applyFont="1" applyFill="1" applyBorder="1"/>
    <xf numFmtId="0" fontId="5" fillId="2" borderId="1" xfId="27" applyFont="1" applyFill="1" applyBorder="1" applyAlignment="1">
      <alignment horizontal="left" vertical="center" wrapText="1"/>
      <protection/>
    </xf>
    <xf numFmtId="0" fontId="5" fillId="2" borderId="1" xfId="0" applyFont="1" applyFill="1" applyBorder="1" applyAlignment="1">
      <alignment horizontal="left" vertical="center" wrapText="1"/>
    </xf>
    <xf numFmtId="0" fontId="5" fillId="2" borderId="12" xfId="27" applyFont="1" applyFill="1" applyBorder="1" applyAlignment="1">
      <alignment horizontal="left" vertical="center" wrapText="1"/>
      <protection/>
    </xf>
    <xf numFmtId="0" fontId="5" fillId="2" borderId="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vertical="center" wrapText="1"/>
    </xf>
    <xf numFmtId="165" fontId="5" fillId="0" borderId="2" xfId="23" applyNumberFormat="1" applyFont="1" applyBorder="1" applyAlignment="1" applyProtection="1">
      <alignment horizontal="center" vertical="center"/>
      <protection locked="0"/>
    </xf>
    <xf numFmtId="165" fontId="5" fillId="2" borderId="3" xfId="23" applyNumberFormat="1" applyFont="1" applyFill="1" applyBorder="1" applyAlignment="1" applyProtection="1">
      <alignment horizontal="center" vertical="center"/>
      <protection locked="0"/>
    </xf>
    <xf numFmtId="165" fontId="5" fillId="6" borderId="2" xfId="22" applyNumberFormat="1" applyFont="1" applyFill="1" applyBorder="1" applyAlignment="1" applyProtection="1">
      <alignment horizontal="center" vertical="center"/>
      <protection locked="0"/>
    </xf>
    <xf numFmtId="165" fontId="5" fillId="6" borderId="2" xfId="23" applyNumberFormat="1" applyFont="1" applyFill="1" applyBorder="1" applyAlignment="1" applyProtection="1">
      <alignment horizontal="center" vertical="center"/>
      <protection locked="0"/>
    </xf>
    <xf numFmtId="165" fontId="5" fillId="0" borderId="2" xfId="22" applyNumberFormat="1" applyFont="1" applyBorder="1" applyAlignment="1" applyProtection="1">
      <alignment horizontal="center" vertical="center"/>
      <protection locked="0"/>
    </xf>
    <xf numFmtId="165" fontId="5" fillId="0" borderId="2" xfId="22" applyNumberFormat="1" applyFont="1" applyBorder="1" applyAlignment="1">
      <alignment horizontal="center" vertical="center"/>
    </xf>
    <xf numFmtId="165" fontId="5" fillId="0" borderId="2" xfId="23" applyNumberFormat="1" applyFont="1" applyFill="1" applyBorder="1" applyAlignment="1" applyProtection="1">
      <alignment horizontal="center" vertical="center"/>
      <protection locked="0"/>
    </xf>
    <xf numFmtId="165" fontId="5" fillId="0" borderId="5" xfId="22" applyNumberFormat="1" applyFont="1" applyBorder="1" applyAlignment="1" applyProtection="1">
      <alignment horizontal="center" vertical="center"/>
      <protection locked="0"/>
    </xf>
    <xf numFmtId="165" fontId="5" fillId="2" borderId="8" xfId="23" applyNumberFormat="1" applyFont="1" applyFill="1" applyBorder="1" applyAlignment="1" applyProtection="1">
      <alignment horizontal="center" vertical="center"/>
      <protection locked="0"/>
    </xf>
    <xf numFmtId="165" fontId="6" fillId="2" borderId="3" xfId="0" applyNumberFormat="1" applyFont="1" applyFill="1" applyBorder="1"/>
    <xf numFmtId="165" fontId="10" fillId="2" borderId="11" xfId="0" applyNumberFormat="1" applyFont="1" applyFill="1" applyBorder="1"/>
    <xf numFmtId="165" fontId="11" fillId="5" borderId="3" xfId="0" applyNumberFormat="1" applyFont="1" applyFill="1" applyBorder="1" applyAlignment="1">
      <alignment horizontal="right" vertical="center"/>
    </xf>
    <xf numFmtId="165" fontId="8" fillId="3" borderId="6" xfId="0" applyNumberFormat="1" applyFont="1" applyFill="1" applyBorder="1" applyAlignment="1">
      <alignment horizontal="right" vertical="center"/>
    </xf>
    <xf numFmtId="165" fontId="11" fillId="4" borderId="3" xfId="0" applyNumberFormat="1" applyFont="1" applyFill="1" applyBorder="1" applyAlignment="1">
      <alignment horizontal="right" vertical="center"/>
    </xf>
    <xf numFmtId="165" fontId="5" fillId="0" borderId="2" xfId="22" applyNumberFormat="1" applyFont="1" applyBorder="1" applyAlignment="1" applyProtection="1">
      <alignment horizontal="right" vertical="center"/>
      <protection locked="0"/>
    </xf>
    <xf numFmtId="165" fontId="5" fillId="2" borderId="3" xfId="23" applyNumberFormat="1" applyFont="1" applyFill="1" applyBorder="1" applyAlignment="1" applyProtection="1">
      <alignment horizontal="right" vertical="center"/>
      <protection locked="0"/>
    </xf>
    <xf numFmtId="164" fontId="5" fillId="2" borderId="13" xfId="23" applyNumberFormat="1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65" fontId="5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11" fillId="5" borderId="1" xfId="0" applyFont="1" applyFill="1" applyBorder="1" applyAlignment="1">
      <alignment horizontal="right" vertical="center"/>
    </xf>
    <xf numFmtId="0" fontId="11" fillId="5" borderId="2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right" vertical="center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6" xfId="20"/>
    <cellStyle name="Normální 2 3" xfId="21"/>
    <cellStyle name="Měna 2" xfId="22"/>
    <cellStyle name="Měna" xfId="23"/>
    <cellStyle name="Hypertextový odkaz 3" xfId="24"/>
    <cellStyle name="Procenta 2" xfId="25"/>
    <cellStyle name="Normální 14" xfId="26"/>
    <cellStyle name="Normální 10 11 2" xfId="27"/>
    <cellStyle name="Normální 11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314325"/>
    <xdr:sp macro="" textlink="">
      <xdr:nvSpPr>
        <xdr:cNvPr id="3" name="TextovéPole 2"/>
        <xdr:cNvSpPr txBox="1"/>
      </xdr:nvSpPr>
      <xdr:spPr>
        <a:xfrm>
          <a:off x="0" y="4943475"/>
          <a:ext cx="180975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 topLeftCell="A1">
      <selection activeCell="G37" sqref="G37"/>
    </sheetView>
  </sheetViews>
  <sheetFormatPr defaultColWidth="45.421875" defaultRowHeight="15"/>
  <cols>
    <col min="1" max="1" width="45.00390625" style="1" bestFit="1" customWidth="1"/>
    <col min="2" max="2" width="90.8515625" style="1" customWidth="1"/>
    <col min="3" max="3" width="45.00390625" style="1" customWidth="1"/>
    <col min="4" max="4" width="8.57421875" style="1" customWidth="1"/>
    <col min="5" max="5" width="4.421875" style="1" bestFit="1" customWidth="1"/>
    <col min="6" max="6" width="17.8515625" style="1" bestFit="1" customWidth="1"/>
    <col min="7" max="7" width="17.57421875" style="1" bestFit="1" customWidth="1"/>
    <col min="8" max="16384" width="45.421875" style="1" customWidth="1"/>
  </cols>
  <sheetData>
    <row r="1" spans="1:8" ht="15" customHeight="1" thickBot="1">
      <c r="A1" s="69" t="s">
        <v>7</v>
      </c>
      <c r="B1" s="70"/>
      <c r="C1" s="70"/>
      <c r="D1" s="70"/>
      <c r="E1" s="70"/>
      <c r="F1" s="70"/>
      <c r="G1" s="70"/>
      <c r="H1" s="71"/>
    </row>
    <row r="2" spans="1:8" ht="23.25" customHeight="1">
      <c r="A2" s="78" t="s">
        <v>49</v>
      </c>
      <c r="B2" s="79"/>
      <c r="C2" s="79"/>
      <c r="D2" s="79"/>
      <c r="E2" s="79"/>
      <c r="F2" s="79"/>
      <c r="G2" s="79"/>
      <c r="H2" s="80"/>
    </row>
    <row r="3" spans="1:8" ht="84.6" customHeight="1">
      <c r="A3" s="2" t="s">
        <v>10</v>
      </c>
      <c r="B3" s="3" t="s">
        <v>11</v>
      </c>
      <c r="C3" s="3" t="s">
        <v>9</v>
      </c>
      <c r="D3" s="4" t="s">
        <v>0</v>
      </c>
      <c r="E3" s="4" t="s">
        <v>57</v>
      </c>
      <c r="F3" s="5" t="s">
        <v>1</v>
      </c>
      <c r="G3" s="6" t="s">
        <v>2</v>
      </c>
      <c r="H3" s="6" t="s">
        <v>56</v>
      </c>
    </row>
    <row r="4" spans="1:8" ht="216" customHeight="1">
      <c r="A4" s="44" t="s">
        <v>12</v>
      </c>
      <c r="B4" s="22" t="s">
        <v>13</v>
      </c>
      <c r="C4" s="7"/>
      <c r="D4" s="23" t="s">
        <v>6</v>
      </c>
      <c r="E4" s="23">
        <v>1</v>
      </c>
      <c r="F4" s="50"/>
      <c r="G4" s="51">
        <f>F4*E4</f>
        <v>0</v>
      </c>
      <c r="H4" s="29"/>
    </row>
    <row r="5" spans="1:8" ht="51">
      <c r="A5" s="44" t="s">
        <v>14</v>
      </c>
      <c r="B5" s="21" t="s">
        <v>15</v>
      </c>
      <c r="C5" s="7"/>
      <c r="D5" s="23" t="s">
        <v>3</v>
      </c>
      <c r="E5" s="23">
        <v>1</v>
      </c>
      <c r="F5" s="52"/>
      <c r="G5" s="51">
        <f aca="true" t="shared" si="0" ref="G5:G30">F5*E5</f>
        <v>0</v>
      </c>
      <c r="H5" s="29"/>
    </row>
    <row r="6" spans="1:8" ht="76.5">
      <c r="A6" s="45" t="s">
        <v>16</v>
      </c>
      <c r="B6" s="25" t="s">
        <v>17</v>
      </c>
      <c r="C6" s="7"/>
      <c r="D6" s="23" t="s">
        <v>3</v>
      </c>
      <c r="E6" s="23">
        <v>1</v>
      </c>
      <c r="F6" s="52"/>
      <c r="G6" s="51">
        <f t="shared" si="0"/>
        <v>0</v>
      </c>
      <c r="H6" s="29"/>
    </row>
    <row r="7" spans="1:8" ht="114.75">
      <c r="A7" s="46" t="s">
        <v>18</v>
      </c>
      <c r="B7" s="26" t="s">
        <v>19</v>
      </c>
      <c r="C7" s="7"/>
      <c r="D7" s="23" t="s">
        <v>3</v>
      </c>
      <c r="E7" s="23">
        <v>1</v>
      </c>
      <c r="F7" s="53"/>
      <c r="G7" s="51">
        <f t="shared" si="0"/>
        <v>0</v>
      </c>
      <c r="H7" s="29"/>
    </row>
    <row r="8" spans="1:8" ht="102">
      <c r="A8" s="46" t="s">
        <v>20</v>
      </c>
      <c r="B8" s="24" t="s">
        <v>51</v>
      </c>
      <c r="C8" s="7"/>
      <c r="D8" s="23" t="s">
        <v>3</v>
      </c>
      <c r="E8" s="23">
        <v>1</v>
      </c>
      <c r="F8" s="53"/>
      <c r="G8" s="51">
        <f t="shared" si="0"/>
        <v>0</v>
      </c>
      <c r="H8" s="29"/>
    </row>
    <row r="9" spans="1:8" ht="102">
      <c r="A9" s="46" t="s">
        <v>21</v>
      </c>
      <c r="B9" s="24" t="s">
        <v>22</v>
      </c>
      <c r="C9" s="7"/>
      <c r="D9" s="23" t="s">
        <v>3</v>
      </c>
      <c r="E9" s="23">
        <v>1</v>
      </c>
      <c r="F9" s="53"/>
      <c r="G9" s="51">
        <f t="shared" si="0"/>
        <v>0</v>
      </c>
      <c r="H9" s="29"/>
    </row>
    <row r="10" spans="1:8" ht="78" customHeight="1">
      <c r="A10" s="47" t="s">
        <v>23</v>
      </c>
      <c r="B10" s="27" t="s">
        <v>24</v>
      </c>
      <c r="C10" s="7"/>
      <c r="D10" s="23" t="s">
        <v>3</v>
      </c>
      <c r="E10" s="23">
        <v>1</v>
      </c>
      <c r="F10" s="53"/>
      <c r="G10" s="51">
        <f t="shared" si="0"/>
        <v>0</v>
      </c>
      <c r="H10" s="29"/>
    </row>
    <row r="11" spans="1:8" ht="140.25">
      <c r="A11" s="47" t="s">
        <v>25</v>
      </c>
      <c r="B11" s="27" t="s">
        <v>26</v>
      </c>
      <c r="C11" s="7"/>
      <c r="D11" s="23" t="s">
        <v>3</v>
      </c>
      <c r="E11" s="23">
        <v>1</v>
      </c>
      <c r="F11" s="53"/>
      <c r="G11" s="51">
        <f t="shared" si="0"/>
        <v>0</v>
      </c>
      <c r="H11" s="29"/>
    </row>
    <row r="12" spans="1:8" ht="51">
      <c r="A12" s="47" t="s">
        <v>27</v>
      </c>
      <c r="B12" s="27" t="s">
        <v>28</v>
      </c>
      <c r="C12" s="7"/>
      <c r="D12" s="23" t="s">
        <v>3</v>
      </c>
      <c r="E12" s="23">
        <v>1</v>
      </c>
      <c r="F12" s="54"/>
      <c r="G12" s="51">
        <f t="shared" si="0"/>
        <v>0</v>
      </c>
      <c r="H12" s="29"/>
    </row>
    <row r="13" spans="1:8" ht="63.75">
      <c r="A13" s="47" t="s">
        <v>29</v>
      </c>
      <c r="B13" s="27" t="s">
        <v>30</v>
      </c>
      <c r="C13" s="7"/>
      <c r="D13" s="23" t="s">
        <v>3</v>
      </c>
      <c r="E13" s="23">
        <v>1</v>
      </c>
      <c r="F13" s="54"/>
      <c r="G13" s="51">
        <f t="shared" si="0"/>
        <v>0</v>
      </c>
      <c r="H13" s="29"/>
    </row>
    <row r="14" spans="1:8" ht="63.75">
      <c r="A14" s="47" t="s">
        <v>44</v>
      </c>
      <c r="B14" s="27" t="s">
        <v>31</v>
      </c>
      <c r="C14" s="8"/>
      <c r="D14" s="23" t="s">
        <v>3</v>
      </c>
      <c r="E14" s="23">
        <v>1</v>
      </c>
      <c r="F14" s="54"/>
      <c r="G14" s="51">
        <f t="shared" si="0"/>
        <v>0</v>
      </c>
      <c r="H14" s="29"/>
    </row>
    <row r="15" spans="1:8" ht="76.5">
      <c r="A15" s="47" t="s">
        <v>32</v>
      </c>
      <c r="B15" s="27" t="s">
        <v>45</v>
      </c>
      <c r="C15" s="9"/>
      <c r="D15" s="31" t="s">
        <v>3</v>
      </c>
      <c r="E15" s="32">
        <v>1</v>
      </c>
      <c r="F15" s="55"/>
      <c r="G15" s="51">
        <f t="shared" si="0"/>
        <v>0</v>
      </c>
      <c r="H15" s="29"/>
    </row>
    <row r="16" spans="1:8" ht="38.25">
      <c r="A16" s="47" t="s">
        <v>33</v>
      </c>
      <c r="B16" s="27" t="s">
        <v>60</v>
      </c>
      <c r="C16" s="10"/>
      <c r="D16" s="33" t="s">
        <v>3</v>
      </c>
      <c r="E16" s="23">
        <v>1</v>
      </c>
      <c r="F16" s="55"/>
      <c r="G16" s="51">
        <f t="shared" si="0"/>
        <v>0</v>
      </c>
      <c r="H16" s="29"/>
    </row>
    <row r="17" spans="1:8" ht="38.25">
      <c r="A17" s="47" t="s">
        <v>34</v>
      </c>
      <c r="B17" s="27" t="s">
        <v>46</v>
      </c>
      <c r="C17" s="11"/>
      <c r="D17" s="33" t="s">
        <v>3</v>
      </c>
      <c r="E17" s="23">
        <v>1</v>
      </c>
      <c r="F17" s="55"/>
      <c r="G17" s="51">
        <f t="shared" si="0"/>
        <v>0</v>
      </c>
      <c r="H17" s="29"/>
    </row>
    <row r="18" spans="1:8" ht="63.75">
      <c r="A18" s="47" t="s">
        <v>35</v>
      </c>
      <c r="B18" s="27" t="s">
        <v>36</v>
      </c>
      <c r="C18" s="11"/>
      <c r="D18" s="33" t="s">
        <v>3</v>
      </c>
      <c r="E18" s="23">
        <v>1</v>
      </c>
      <c r="F18" s="56"/>
      <c r="G18" s="51">
        <f t="shared" si="0"/>
        <v>0</v>
      </c>
      <c r="H18" s="29"/>
    </row>
    <row r="19" spans="1:8" ht="51">
      <c r="A19" s="47" t="s">
        <v>37</v>
      </c>
      <c r="B19" s="27" t="s">
        <v>38</v>
      </c>
      <c r="C19" s="11"/>
      <c r="D19" s="33" t="s">
        <v>3</v>
      </c>
      <c r="E19" s="23">
        <v>1</v>
      </c>
      <c r="F19" s="55"/>
      <c r="G19" s="51">
        <f t="shared" si="0"/>
        <v>0</v>
      </c>
      <c r="H19" s="29"/>
    </row>
    <row r="20" spans="1:8" ht="51">
      <c r="A20" s="47" t="s">
        <v>39</v>
      </c>
      <c r="B20" s="27" t="s">
        <v>40</v>
      </c>
      <c r="C20" s="12"/>
      <c r="D20" s="23" t="s">
        <v>3</v>
      </c>
      <c r="E20" s="23">
        <v>4</v>
      </c>
      <c r="F20" s="54"/>
      <c r="G20" s="51">
        <f t="shared" si="0"/>
        <v>0</v>
      </c>
      <c r="H20" s="29"/>
    </row>
    <row r="21" spans="1:8" ht="51">
      <c r="A21" s="45" t="s">
        <v>41</v>
      </c>
      <c r="B21" s="27" t="s">
        <v>42</v>
      </c>
      <c r="C21" s="13"/>
      <c r="D21" s="23" t="s">
        <v>3</v>
      </c>
      <c r="E21" s="23">
        <v>4</v>
      </c>
      <c r="F21" s="54"/>
      <c r="G21" s="51">
        <f t="shared" si="0"/>
        <v>0</v>
      </c>
      <c r="H21" s="29"/>
    </row>
    <row r="22" spans="1:8" ht="94.5" customHeight="1">
      <c r="A22" s="48" t="s">
        <v>52</v>
      </c>
      <c r="B22" s="28" t="s">
        <v>62</v>
      </c>
      <c r="C22" s="15"/>
      <c r="D22" s="34" t="s">
        <v>6</v>
      </c>
      <c r="E22" s="34">
        <v>1</v>
      </c>
      <c r="F22" s="57"/>
      <c r="G22" s="58">
        <f t="shared" si="0"/>
        <v>0</v>
      </c>
      <c r="H22" s="30"/>
    </row>
    <row r="23" spans="1:8" ht="49.5" customHeight="1">
      <c r="A23" s="49" t="s">
        <v>61</v>
      </c>
      <c r="B23" s="87" t="s">
        <v>59</v>
      </c>
      <c r="C23" s="88"/>
      <c r="D23" s="67" t="s">
        <v>6</v>
      </c>
      <c r="E23" s="67">
        <v>1</v>
      </c>
      <c r="F23" s="68"/>
      <c r="G23" s="58">
        <f t="shared" si="0"/>
        <v>0</v>
      </c>
      <c r="H23" s="66"/>
    </row>
    <row r="24" spans="1:8" ht="25.5">
      <c r="A24" s="76" t="s">
        <v>47</v>
      </c>
      <c r="B24" s="77"/>
      <c r="C24" s="77"/>
      <c r="D24" s="77"/>
      <c r="E24" s="77"/>
      <c r="F24" s="16"/>
      <c r="G24" s="63">
        <f>SUM(G4:G23)</f>
        <v>0</v>
      </c>
      <c r="H24" s="17" t="s">
        <v>55</v>
      </c>
    </row>
    <row r="25" spans="1:8" ht="15">
      <c r="A25" s="35"/>
      <c r="B25" s="36"/>
      <c r="C25" s="36"/>
      <c r="D25" s="23" t="s">
        <v>4</v>
      </c>
      <c r="E25" s="37">
        <v>0.21</v>
      </c>
      <c r="F25" s="36"/>
      <c r="G25" s="59">
        <f>G24*E25</f>
        <v>0</v>
      </c>
      <c r="H25" s="38"/>
    </row>
    <row r="26" spans="1:8" ht="26.25" thickBot="1">
      <c r="A26" s="39"/>
      <c r="B26" s="40"/>
      <c r="C26" s="40"/>
      <c r="D26" s="41" t="s">
        <v>5</v>
      </c>
      <c r="E26" s="42"/>
      <c r="F26" s="42"/>
      <c r="G26" s="60">
        <f>G24+G25</f>
        <v>0</v>
      </c>
      <c r="H26" s="43"/>
    </row>
    <row r="27" spans="1:8" ht="13.5" thickBot="1">
      <c r="A27" s="84"/>
      <c r="B27" s="85"/>
      <c r="C27" s="85"/>
      <c r="D27" s="85"/>
      <c r="E27" s="85"/>
      <c r="F27" s="85"/>
      <c r="G27" s="85"/>
      <c r="H27" s="86"/>
    </row>
    <row r="28" spans="1:8" ht="24.75" customHeight="1">
      <c r="A28" s="81" t="s">
        <v>50</v>
      </c>
      <c r="B28" s="82"/>
      <c r="C28" s="82"/>
      <c r="D28" s="82"/>
      <c r="E28" s="82"/>
      <c r="F28" s="82"/>
      <c r="G28" s="82"/>
      <c r="H28" s="83"/>
    </row>
    <row r="29" spans="1:8" ht="70.5" customHeight="1">
      <c r="A29" s="2" t="s">
        <v>10</v>
      </c>
      <c r="B29" s="3" t="s">
        <v>11</v>
      </c>
      <c r="C29" s="3" t="s">
        <v>9</v>
      </c>
      <c r="D29" s="4" t="s">
        <v>0</v>
      </c>
      <c r="E29" s="4" t="s">
        <v>57</v>
      </c>
      <c r="F29" s="5" t="s">
        <v>1</v>
      </c>
      <c r="G29" s="6" t="s">
        <v>2</v>
      </c>
      <c r="H29" s="6" t="s">
        <v>56</v>
      </c>
    </row>
    <row r="30" spans="1:8" ht="59.25" customHeight="1">
      <c r="A30" s="45" t="s">
        <v>43</v>
      </c>
      <c r="B30" s="87" t="s">
        <v>58</v>
      </c>
      <c r="C30" s="88"/>
      <c r="D30" s="23" t="s">
        <v>6</v>
      </c>
      <c r="E30" s="23">
        <v>1</v>
      </c>
      <c r="F30" s="64"/>
      <c r="G30" s="65">
        <f t="shared" si="0"/>
        <v>0</v>
      </c>
      <c r="H30" s="29"/>
    </row>
    <row r="31" spans="1:8" ht="25.5">
      <c r="A31" s="74" t="s">
        <v>48</v>
      </c>
      <c r="B31" s="75"/>
      <c r="C31" s="75"/>
      <c r="D31" s="75"/>
      <c r="E31" s="75"/>
      <c r="F31" s="18"/>
      <c r="G31" s="61">
        <f>SUM(G30)</f>
        <v>0</v>
      </c>
      <c r="H31" s="19" t="s">
        <v>53</v>
      </c>
    </row>
    <row r="32" spans="1:8" ht="15">
      <c r="A32" s="35"/>
      <c r="B32" s="36"/>
      <c r="C32" s="36"/>
      <c r="D32" s="23" t="s">
        <v>4</v>
      </c>
      <c r="E32" s="37">
        <v>0.21</v>
      </c>
      <c r="F32" s="36"/>
      <c r="G32" s="59">
        <f>G31*E32</f>
        <v>0</v>
      </c>
      <c r="H32" s="38"/>
    </row>
    <row r="33" spans="1:8" ht="26.25" thickBot="1">
      <c r="A33" s="39"/>
      <c r="B33" s="40"/>
      <c r="C33" s="40"/>
      <c r="D33" s="41" t="s">
        <v>5</v>
      </c>
      <c r="E33" s="42"/>
      <c r="F33" s="42"/>
      <c r="G33" s="60">
        <f>G31+G32</f>
        <v>0</v>
      </c>
      <c r="H33" s="43"/>
    </row>
    <row r="34" spans="1:8" ht="13.5" thickBot="1">
      <c r="A34" s="84"/>
      <c r="B34" s="85"/>
      <c r="C34" s="85"/>
      <c r="D34" s="85"/>
      <c r="E34" s="85"/>
      <c r="F34" s="85"/>
      <c r="G34" s="85"/>
      <c r="H34" s="86"/>
    </row>
    <row r="35" spans="1:8" ht="25.5">
      <c r="A35" s="72" t="s">
        <v>8</v>
      </c>
      <c r="B35" s="73"/>
      <c r="C35" s="73"/>
      <c r="D35" s="73"/>
      <c r="E35" s="73"/>
      <c r="F35" s="14"/>
      <c r="G35" s="62">
        <f>G24+G31</f>
        <v>0</v>
      </c>
      <c r="H35" s="20" t="s">
        <v>54</v>
      </c>
    </row>
    <row r="36" spans="1:8" ht="15">
      <c r="A36" s="35"/>
      <c r="B36" s="36"/>
      <c r="C36" s="36"/>
      <c r="D36" s="23" t="s">
        <v>4</v>
      </c>
      <c r="E36" s="37">
        <v>0.21</v>
      </c>
      <c r="F36" s="36"/>
      <c r="G36" s="59">
        <f>G35*E36</f>
        <v>0</v>
      </c>
      <c r="H36" s="38"/>
    </row>
    <row r="37" spans="1:8" ht="26.25" thickBot="1">
      <c r="A37" s="39"/>
      <c r="B37" s="40"/>
      <c r="C37" s="40"/>
      <c r="D37" s="41" t="s">
        <v>5</v>
      </c>
      <c r="E37" s="42"/>
      <c r="F37" s="42"/>
      <c r="G37" s="60">
        <f>G35+G36</f>
        <v>0</v>
      </c>
      <c r="H37" s="43"/>
    </row>
  </sheetData>
  <mergeCells count="10">
    <mergeCell ref="A1:H1"/>
    <mergeCell ref="A35:E35"/>
    <mergeCell ref="A31:E31"/>
    <mergeCell ref="A24:E24"/>
    <mergeCell ref="A2:H2"/>
    <mergeCell ref="A28:H28"/>
    <mergeCell ref="A34:H34"/>
    <mergeCell ref="A27:H27"/>
    <mergeCell ref="B23:C23"/>
    <mergeCell ref="B30:C3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8" scale="47" r:id="rId3"/>
  <headerFoot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 UHK</dc:creator>
  <cp:keywords/>
  <dc:description/>
  <cp:lastModifiedBy>Hejl Jaromír</cp:lastModifiedBy>
  <cp:lastPrinted>2023-05-29T10:12:21Z</cp:lastPrinted>
  <dcterms:created xsi:type="dcterms:W3CDTF">2019-04-10T10:12:43Z</dcterms:created>
  <dcterms:modified xsi:type="dcterms:W3CDTF">2023-05-29T10:12:24Z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 1029</vt:lpwstr>
  </property>
</Properties>
</file>